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zmi\Desktop\питание\меню с 3 апреля\Attachments_gimnasya87@mail.ru_2023-03-30_15-27-14\"/>
    </mc:Choice>
  </mc:AlternateContent>
  <bookViews>
    <workbookView xWindow="0" yWindow="0" windowWidth="28800" windowHeight="11865"/>
  </bookViews>
  <sheets>
    <sheet name="12-18 лет январь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C19" i="1"/>
  <c r="D19" i="1"/>
  <c r="E19" i="1"/>
  <c r="F19" i="1"/>
  <c r="G19" i="1"/>
  <c r="C26" i="1"/>
  <c r="D26" i="1"/>
  <c r="E26" i="1"/>
  <c r="E30" i="1" s="1"/>
  <c r="F26" i="1"/>
  <c r="F30" i="1" s="1"/>
  <c r="F225" i="1" s="1"/>
  <c r="F226" i="1" s="1"/>
  <c r="G26" i="1"/>
  <c r="G30" i="1" s="1"/>
  <c r="G225" i="1" s="1"/>
  <c r="G226" i="1" s="1"/>
  <c r="C29" i="1"/>
  <c r="C30" i="1" s="1"/>
  <c r="D29" i="1"/>
  <c r="D30" i="1" s="1"/>
  <c r="E29" i="1"/>
  <c r="F29" i="1"/>
  <c r="G29" i="1"/>
  <c r="C36" i="1"/>
  <c r="C48" i="1" s="1"/>
  <c r="D36" i="1"/>
  <c r="E36" i="1"/>
  <c r="F36" i="1"/>
  <c r="G36" i="1"/>
  <c r="D44" i="1"/>
  <c r="E44" i="1"/>
  <c r="F44" i="1"/>
  <c r="G44" i="1"/>
  <c r="C47" i="1"/>
  <c r="D47" i="1"/>
  <c r="D48" i="1" s="1"/>
  <c r="E47" i="1"/>
  <c r="E48" i="1" s="1"/>
  <c r="F47" i="1"/>
  <c r="F48" i="1" s="1"/>
  <c r="G47" i="1"/>
  <c r="G48" i="1" s="1"/>
  <c r="C55" i="1"/>
  <c r="D55" i="1"/>
  <c r="E55" i="1"/>
  <c r="F55" i="1"/>
  <c r="G55" i="1"/>
  <c r="C63" i="1"/>
  <c r="C67" i="1" s="1"/>
  <c r="D63" i="1"/>
  <c r="D67" i="1" s="1"/>
  <c r="E63" i="1"/>
  <c r="F63" i="1"/>
  <c r="G63" i="1"/>
  <c r="C66" i="1"/>
  <c r="D66" i="1"/>
  <c r="E66" i="1"/>
  <c r="F66" i="1"/>
  <c r="G66" i="1"/>
  <c r="E67" i="1"/>
  <c r="F67" i="1"/>
  <c r="G67" i="1"/>
  <c r="C72" i="1"/>
  <c r="D72" i="1"/>
  <c r="E72" i="1"/>
  <c r="F72" i="1"/>
  <c r="G72" i="1"/>
  <c r="C80" i="1"/>
  <c r="D80" i="1"/>
  <c r="E80" i="1"/>
  <c r="E84" i="1" s="1"/>
  <c r="F80" i="1"/>
  <c r="F84" i="1" s="1"/>
  <c r="G80" i="1"/>
  <c r="G84" i="1" s="1"/>
  <c r="C83" i="1"/>
  <c r="C84" i="1" s="1"/>
  <c r="D83" i="1"/>
  <c r="D84" i="1" s="1"/>
  <c r="E83" i="1"/>
  <c r="F83" i="1"/>
  <c r="G83" i="1"/>
  <c r="C89" i="1"/>
  <c r="D89" i="1"/>
  <c r="D101" i="1" s="1"/>
  <c r="E89" i="1"/>
  <c r="F89" i="1"/>
  <c r="G89" i="1"/>
  <c r="D97" i="1"/>
  <c r="E97" i="1"/>
  <c r="F97" i="1"/>
  <c r="G97" i="1"/>
  <c r="C100" i="1"/>
  <c r="D100" i="1"/>
  <c r="E100" i="1"/>
  <c r="E101" i="1" s="1"/>
  <c r="F100" i="1"/>
  <c r="F101" i="1" s="1"/>
  <c r="G100" i="1"/>
  <c r="G101" i="1" s="1"/>
  <c r="C101" i="1"/>
  <c r="C106" i="1"/>
  <c r="C115" i="1" s="1"/>
  <c r="D106" i="1"/>
  <c r="E106" i="1"/>
  <c r="F106" i="1"/>
  <c r="G106" i="1"/>
  <c r="G115" i="1" s="1"/>
  <c r="C114" i="1"/>
  <c r="D114" i="1"/>
  <c r="D115" i="1" s="1"/>
  <c r="E114" i="1"/>
  <c r="E115" i="1" s="1"/>
  <c r="F114" i="1"/>
  <c r="F115" i="1" s="1"/>
  <c r="G114" i="1"/>
  <c r="C124" i="1"/>
  <c r="D124" i="1"/>
  <c r="E124" i="1"/>
  <c r="F124" i="1"/>
  <c r="G124" i="1"/>
  <c r="C132" i="1"/>
  <c r="D132" i="1"/>
  <c r="E132" i="1"/>
  <c r="F132" i="1"/>
  <c r="G132" i="1"/>
  <c r="C135" i="1"/>
  <c r="D135" i="1"/>
  <c r="E135" i="1"/>
  <c r="F135" i="1"/>
  <c r="F136" i="1" s="1"/>
  <c r="G135" i="1"/>
  <c r="G136" i="1" s="1"/>
  <c r="C136" i="1"/>
  <c r="D136" i="1"/>
  <c r="E136" i="1"/>
  <c r="C142" i="1"/>
  <c r="D142" i="1"/>
  <c r="E142" i="1"/>
  <c r="F142" i="1"/>
  <c r="G142" i="1"/>
  <c r="C150" i="1"/>
  <c r="C154" i="1" s="1"/>
  <c r="D150" i="1"/>
  <c r="D154" i="1" s="1"/>
  <c r="E150" i="1"/>
  <c r="F150" i="1"/>
  <c r="F154" i="1" s="1"/>
  <c r="G150" i="1"/>
  <c r="C153" i="1"/>
  <c r="D153" i="1"/>
  <c r="E153" i="1"/>
  <c r="E154" i="1" s="1"/>
  <c r="F153" i="1"/>
  <c r="G153" i="1"/>
  <c r="G154" i="1"/>
  <c r="C161" i="1"/>
  <c r="D161" i="1"/>
  <c r="E161" i="1"/>
  <c r="F161" i="1"/>
  <c r="G161" i="1"/>
  <c r="C169" i="1"/>
  <c r="D169" i="1"/>
  <c r="E169" i="1"/>
  <c r="F169" i="1"/>
  <c r="G169" i="1"/>
  <c r="G173" i="1" s="1"/>
  <c r="C172" i="1"/>
  <c r="C173" i="1" s="1"/>
  <c r="D172" i="1"/>
  <c r="D173" i="1" s="1"/>
  <c r="E172" i="1"/>
  <c r="E173" i="1" s="1"/>
  <c r="F172" i="1"/>
  <c r="F173" i="1" s="1"/>
  <c r="G172" i="1"/>
  <c r="C179" i="1"/>
  <c r="D179" i="1"/>
  <c r="E179" i="1"/>
  <c r="F179" i="1"/>
  <c r="G179" i="1"/>
  <c r="C187" i="1"/>
  <c r="D187" i="1"/>
  <c r="E187" i="1"/>
  <c r="F187" i="1"/>
  <c r="G187" i="1"/>
  <c r="C190" i="1"/>
  <c r="D190" i="1"/>
  <c r="E190" i="1"/>
  <c r="F190" i="1"/>
  <c r="F191" i="1" s="1"/>
  <c r="G190" i="1"/>
  <c r="G191" i="1" s="1"/>
  <c r="C191" i="1"/>
  <c r="D191" i="1"/>
  <c r="E191" i="1"/>
  <c r="C196" i="1"/>
  <c r="C208" i="1" s="1"/>
  <c r="D196" i="1"/>
  <c r="E196" i="1"/>
  <c r="F196" i="1"/>
  <c r="G196" i="1"/>
  <c r="C204" i="1"/>
  <c r="D204" i="1"/>
  <c r="D208" i="1" s="1"/>
  <c r="E204" i="1"/>
  <c r="F204" i="1"/>
  <c r="F208" i="1" s="1"/>
  <c r="G204" i="1"/>
  <c r="C207" i="1"/>
  <c r="D207" i="1"/>
  <c r="E207" i="1"/>
  <c r="E208" i="1" s="1"/>
  <c r="F207" i="1"/>
  <c r="G207" i="1"/>
  <c r="G208" i="1"/>
  <c r="C214" i="1"/>
  <c r="C223" i="1" s="1"/>
  <c r="D214" i="1"/>
  <c r="E214" i="1"/>
  <c r="F214" i="1"/>
  <c r="G214" i="1"/>
  <c r="G223" i="1" s="1"/>
  <c r="C222" i="1"/>
  <c r="D222" i="1"/>
  <c r="E222" i="1"/>
  <c r="F222" i="1"/>
  <c r="G222" i="1"/>
  <c r="D223" i="1"/>
  <c r="E223" i="1"/>
  <c r="F223" i="1"/>
  <c r="E225" i="1" l="1"/>
  <c r="E226" i="1" s="1"/>
  <c r="D225" i="1"/>
  <c r="D226" i="1" s="1"/>
  <c r="C225" i="1"/>
  <c r="C226" i="1" s="1"/>
</calcChain>
</file>

<file path=xl/sharedStrings.xml><?xml version="1.0" encoding="utf-8"?>
<sst xmlns="http://schemas.openxmlformats.org/spreadsheetml/2006/main" count="323" uniqueCount="159">
  <si>
    <t>СРЕДНЕЕ ЗНАЧЕНИЕ ЗА ПЕРИОД:</t>
  </si>
  <si>
    <t>ИТОГО ЗА ВЕСЬ ПЕРИОД:</t>
  </si>
  <si>
    <t>ИТОГО ЗА ДЕНЬ:</t>
  </si>
  <si>
    <t>ИТОГО ЗА ОБЕД</t>
  </si>
  <si>
    <t>Хлеб ржаной</t>
  </si>
  <si>
    <t>Хлеб пшеничный</t>
  </si>
  <si>
    <t>512.1</t>
  </si>
  <si>
    <t>Компот из кураги</t>
  </si>
  <si>
    <t>Картофельное пюре</t>
  </si>
  <si>
    <t>367.20</t>
  </si>
  <si>
    <t>Гуляш из отварной свинины с соусом</t>
  </si>
  <si>
    <t>146.1</t>
  </si>
  <si>
    <t>Суп картофельный с клецками вегетарианский</t>
  </si>
  <si>
    <t>Свекла отварная</t>
  </si>
  <si>
    <t>ОБЕД</t>
  </si>
  <si>
    <t>ИТОГО ЗА ЗАВТРАК</t>
  </si>
  <si>
    <t>Чай с лимоном</t>
  </si>
  <si>
    <t>Плюшка новомосковская</t>
  </si>
  <si>
    <t>Капуста тушеная</t>
  </si>
  <si>
    <t>ЗАВТРАК</t>
  </si>
  <si>
    <t>День 12</t>
  </si>
  <si>
    <t>ИТОГО ЗА ПОЛДНИК</t>
  </si>
  <si>
    <t>454.4</t>
  </si>
  <si>
    <t>Пирожки печеные из дрожжевого теста с капустой и яйцом</t>
  </si>
  <si>
    <t>518.1</t>
  </si>
  <si>
    <t>Сок фруктовый, плодовый, ягодный , томатный</t>
  </si>
  <si>
    <t>ПОЛДНИК</t>
  </si>
  <si>
    <t>Напиток из шиповника</t>
  </si>
  <si>
    <t>Каша пшеничная рассыпчатая</t>
  </si>
  <si>
    <t>Курица в соусе томатном</t>
  </si>
  <si>
    <t>134.1</t>
  </si>
  <si>
    <t>Рассольник ленинградский на курином бульоне</t>
  </si>
  <si>
    <t>4.1</t>
  </si>
  <si>
    <t>Закуска из белокочанной капусты с морковью</t>
  </si>
  <si>
    <t>Какао с молоком</t>
  </si>
  <si>
    <t>Булочка молочная</t>
  </si>
  <si>
    <t>Макароны, запеченные с яйцом</t>
  </si>
  <si>
    <t>День 11</t>
  </si>
  <si>
    <t>Пирожки печеные из сдобного теста с повидлом</t>
  </si>
  <si>
    <t>Кисель витаминизированный</t>
  </si>
  <si>
    <t>Компот из смеси сухофруктов</t>
  </si>
  <si>
    <t>418.1</t>
  </si>
  <si>
    <t>Каша из гороха с маслом</t>
  </si>
  <si>
    <t>100/20</t>
  </si>
  <si>
    <t>Митбол из индейки  в томатном соусе</t>
  </si>
  <si>
    <t>142.3</t>
  </si>
  <si>
    <t xml:space="preserve">Щи из свежей капусты с картофелем </t>
  </si>
  <si>
    <t>Икра свекольная или морковная (свекольная)</t>
  </si>
  <si>
    <t>54-3гн-20</t>
  </si>
  <si>
    <t>Печенье</t>
  </si>
  <si>
    <t>Бутерброд горячий с куриным филе</t>
  </si>
  <si>
    <t>Каша "Янтарная" (из пшена с яблоками)</t>
  </si>
  <si>
    <t>День 10</t>
  </si>
  <si>
    <t>б/н</t>
  </si>
  <si>
    <t>Пирог морковный</t>
  </si>
  <si>
    <t>516.1</t>
  </si>
  <si>
    <t>Кисломолочный продукт</t>
  </si>
  <si>
    <t>Картофель отварной</t>
  </si>
  <si>
    <t>Рыба  под маринадом</t>
  </si>
  <si>
    <t>144.1</t>
  </si>
  <si>
    <t>Суп картофельный с бобовыми на куриной бульоне</t>
  </si>
  <si>
    <t>Салат картофельный с цветной капустой</t>
  </si>
  <si>
    <t>54-2гн-20</t>
  </si>
  <si>
    <t>Чай с сахаром</t>
  </si>
  <si>
    <t>Булочка дорожная с повидлом</t>
  </si>
  <si>
    <t>Батон нарезной</t>
  </si>
  <si>
    <t>Рис отварной с овощами</t>
  </si>
  <si>
    <t>412.1</t>
  </si>
  <si>
    <t>Котлеты куриные, припущенные с соусом</t>
  </si>
  <si>
    <t>День 9</t>
  </si>
  <si>
    <t>543.3</t>
  </si>
  <si>
    <t>Пирожки печеные из сдобного теста с картофелем</t>
  </si>
  <si>
    <t>511.1</t>
  </si>
  <si>
    <t>Компот из замороженной ягоды</t>
  </si>
  <si>
    <t>Каша гречневая рассыпчатая</t>
  </si>
  <si>
    <t>Оладьи из печени по-кунцевски</t>
  </si>
  <si>
    <t>128.1</t>
  </si>
  <si>
    <t>Борщ с капустой и картофелем вегетарианский со сметаной</t>
  </si>
  <si>
    <t>Огурцы соленые</t>
  </si>
  <si>
    <t>Бутерброд с джемом и маслом</t>
  </si>
  <si>
    <t>Фрукт свежий, сезонный</t>
  </si>
  <si>
    <t>Омлет с брокколи</t>
  </si>
  <si>
    <t>День 8</t>
  </si>
  <si>
    <t>543.2</t>
  </si>
  <si>
    <t>Пирожки печеные из сдобного теста с капустным фаршем</t>
  </si>
  <si>
    <t>Макаронные изделия отварные</t>
  </si>
  <si>
    <t>Курица паприкаш</t>
  </si>
  <si>
    <t>157.2</t>
  </si>
  <si>
    <t>Суп-лапша  на курином бульоне</t>
  </si>
  <si>
    <t>Икра кабачковая (промышленного производства)</t>
  </si>
  <si>
    <t>Чай с сахаром и чабрецом</t>
  </si>
  <si>
    <t>Масло сливочное</t>
  </si>
  <si>
    <t>100.1</t>
  </si>
  <si>
    <t>Сыр твердый порциями</t>
  </si>
  <si>
    <t>Каша рисовая молочная жидкая с сухофрактами</t>
  </si>
  <si>
    <t>Неделя 2 День 7</t>
  </si>
  <si>
    <t>День 6</t>
  </si>
  <si>
    <t>Кисель из концентрата плодового или ягодного</t>
  </si>
  <si>
    <t>РЦ 10.86.</t>
  </si>
  <si>
    <t>Напиток  витаминизированный</t>
  </si>
  <si>
    <t>Голубцы ленивые</t>
  </si>
  <si>
    <t>144.2</t>
  </si>
  <si>
    <t>Суп картофельный с бобовыми на мясном бульоне</t>
  </si>
  <si>
    <t>Винегрет овощной</t>
  </si>
  <si>
    <t>Булочка ванильная</t>
  </si>
  <si>
    <t>Суп молочный с макаронными изделиями</t>
  </si>
  <si>
    <t>День 5</t>
  </si>
  <si>
    <t>555.1</t>
  </si>
  <si>
    <t>Косичка с сахаром</t>
  </si>
  <si>
    <t>Фрикадельки куриные в томатном соусе</t>
  </si>
  <si>
    <t>Щи из свежей капусты с картофелем на курином бульоне</t>
  </si>
  <si>
    <t>Салат картофельный с огурцами солеными или капустой квашеной</t>
  </si>
  <si>
    <t>242.1</t>
  </si>
  <si>
    <t>Блинчики с молочным сладким соусом</t>
  </si>
  <si>
    <t>Омлет натуральный с капустой цветной отварной с маслом</t>
  </si>
  <si>
    <t>День 4</t>
  </si>
  <si>
    <t>Ватрушки с повидлом</t>
  </si>
  <si>
    <t>Паэлья с овощами</t>
  </si>
  <si>
    <t>Фрикасе из рыбы</t>
  </si>
  <si>
    <t>Свекольник</t>
  </si>
  <si>
    <t>Пряники</t>
  </si>
  <si>
    <t>Каша из хлопьев овсяных "Геркулес" с ягодой жидкая</t>
  </si>
  <si>
    <t>День 3</t>
  </si>
  <si>
    <t>454.1</t>
  </si>
  <si>
    <t>Пирожки печеные из дрожжевого теста с морковным фаршем</t>
  </si>
  <si>
    <t>Спагетти  отварные с маслом</t>
  </si>
  <si>
    <t>390.2</t>
  </si>
  <si>
    <t>Тефтели куриные с соусом Бешамель</t>
  </si>
  <si>
    <t>Запеканка из творога со сгущенным молоком</t>
  </si>
  <si>
    <t>День 2</t>
  </si>
  <si>
    <t>Ризотто со свининой и овощами</t>
  </si>
  <si>
    <t xml:space="preserve">Суп Минестроне </t>
  </si>
  <si>
    <t>494.1</t>
  </si>
  <si>
    <t>Чай ягодный</t>
  </si>
  <si>
    <t>Каша "Артек" молочная вязкая</t>
  </si>
  <si>
    <t>Неделя 1 День 1</t>
  </si>
  <si>
    <t>Углеводы</t>
  </si>
  <si>
    <t>Жиры</t>
  </si>
  <si>
    <t>Белки</t>
  </si>
  <si>
    <t>№ рецептуры</t>
  </si>
  <si>
    <t>Энергетическая ценность</t>
  </si>
  <si>
    <t>Пищевые вещества</t>
  </si>
  <si>
    <t>Вес блюда</t>
  </si>
  <si>
    <t>Наименование блюда</t>
  </si>
  <si>
    <t>Прием пищи</t>
  </si>
  <si>
    <t xml:space="preserve">12-18 лет </t>
  </si>
  <si>
    <t>Возрастная категория:</t>
  </si>
  <si>
    <t>Ленинский район</t>
  </si>
  <si>
    <t xml:space="preserve">Цикличное меню приготавливаемых блюд для возрастной категории 12-18 лет </t>
  </si>
  <si>
    <t>(дата)</t>
  </si>
  <si>
    <t>01.04.2023г.</t>
  </si>
  <si>
    <r>
      <rPr>
        <i/>
        <sz val="9"/>
        <rFont val="Arial Cyr"/>
        <charset val="204"/>
      </rPr>
      <t xml:space="preserve">01.04.2023г. </t>
    </r>
    <r>
      <rPr>
        <i/>
        <sz val="8"/>
        <rFont val="Arial Cyr"/>
        <charset val="204"/>
      </rPr>
      <t>(дата)</t>
    </r>
  </si>
  <si>
    <t>(подпись)</t>
  </si>
  <si>
    <t>(ФИО)</t>
  </si>
  <si>
    <t>Кошеварова Эльвира Анатольевна</t>
  </si>
  <si>
    <t>(должность)</t>
  </si>
  <si>
    <t>Директор МАОУ "Гимназия № 87"</t>
  </si>
  <si>
    <t>УТВЕРЖДАЮ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</si>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</sst>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14"/>
      <name val="Arial Cyr"/>
      <charset val="204"/>
    </font>
    <font>
      <i/>
      <sz val="8"/>
      <name val="Arial Cyr"/>
      <charset val="204"/>
    </font>
    <font>
      <i/>
      <sz val="9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0" xfId="0" applyFont="1" applyFill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0" xfId="0" applyFont="1" applyFill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/>
    </xf>
    <xf numFmtId="0" fontId="0" fillId="2" borderId="4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wrapText="1"/>
    </xf>
    <xf numFmtId="0" fontId="1" fillId="2" borderId="6" xfId="0" applyFont="1" applyFill="1" applyBorder="1" applyAlignment="1">
      <alignment horizontal="left" vertical="top"/>
    </xf>
    <xf numFmtId="0" fontId="0" fillId="2" borderId="4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4" xfId="0" applyNumberFormat="1" applyFill="1" applyBorder="1" applyAlignment="1">
      <alignment horizontal="center"/>
    </xf>
    <xf numFmtId="0" fontId="1" fillId="0" borderId="13" xfId="0" applyFont="1" applyFill="1" applyBorder="1" applyAlignment="1">
      <alignment horizontal="left" vertical="top"/>
    </xf>
    <xf numFmtId="0" fontId="0" fillId="0" borderId="5" xfId="0" applyFill="1" applyBorder="1" applyAlignment="1">
      <alignment horizontal="left" wrapText="1"/>
    </xf>
    <xf numFmtId="0" fontId="1" fillId="2" borderId="1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left" vertical="top"/>
    </xf>
    <xf numFmtId="0" fontId="1" fillId="2" borderId="17" xfId="0" applyFont="1" applyFill="1" applyBorder="1" applyAlignment="1">
      <alignment horizontal="left" vertical="top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0" fontId="1" fillId="0" borderId="0" xfId="0" applyFont="1" applyFill="1" applyAlignment="1">
      <alignment vertical="center" wrapText="1"/>
    </xf>
    <xf numFmtId="0" fontId="1" fillId="0" borderId="18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1" fontId="1" fillId="0" borderId="20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21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1" fontId="1" fillId="0" borderId="14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1" fontId="1" fillId="0" borderId="23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vertical="center" wrapText="1"/>
    </xf>
    <xf numFmtId="0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left" vertical="top" wrapText="1"/>
    </xf>
    <xf numFmtId="1" fontId="1" fillId="0" borderId="0" xfId="0" applyNumberFormat="1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 wrapText="1"/>
    </xf>
    <xf numFmtId="0" fontId="5" fillId="0" borderId="24" xfId="0" applyFon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2" fontId="0" fillId="0" borderId="24" xfId="0" applyNumberForma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5" fillId="0" borderId="24" xfId="0" applyFont="1" applyFill="1" applyBorder="1" applyAlignment="1">
      <alignment horizontal="right" wrapText="1"/>
    </xf>
    <xf numFmtId="0" fontId="5" fillId="0" borderId="25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2" fontId="0" fillId="0" borderId="25" xfId="0" applyNumberFormat="1" applyFill="1" applyBorder="1" applyAlignment="1">
      <alignment horizontal="center"/>
    </xf>
    <xf numFmtId="0" fontId="8" fillId="0" borderId="25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87&#1096;&#1082;.&#1057;&#1072;&#1085;&#1055;&#1080;&#1085;%2012&#1076;&#1085;.%2001.04.2023&#1075;.%2085&#1088;%20&#1051;&#1077;&#1085;.&#1088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 январь"/>
      <sheetName val="Лист2"/>
      <sheetName val="Лист3"/>
    </sheetNames>
    <sheetDataSet>
      <sheetData sheetId="0">
        <row r="2">
          <cell r="G2" t="str">
            <v>ИП Цибульская Н.И..</v>
          </cell>
        </row>
        <row r="3">
          <cell r="G3" t="str">
            <v>Цибульская Н.И..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6"/>
  <sheetViews>
    <sheetView tabSelected="1" workbookViewId="0">
      <selection activeCell="M24" sqref="M24"/>
    </sheetView>
  </sheetViews>
  <sheetFormatPr defaultRowHeight="12.75" x14ac:dyDescent="0.2"/>
  <cols>
    <col min="1" max="1" width="13.28515625" style="5" customWidth="1"/>
    <col min="2" max="2" width="46.140625" style="4" customWidth="1"/>
    <col min="3" max="3" width="10.7109375" style="2" customWidth="1"/>
    <col min="4" max="6" width="10.7109375" style="3" customWidth="1"/>
    <col min="7" max="7" width="17" style="2" customWidth="1"/>
    <col min="8" max="8" width="15.7109375" style="2" customWidth="1"/>
    <col min="9" max="9" width="7.7109375" style="1" customWidth="1"/>
    <col min="10" max="16384" width="9.140625" style="1"/>
  </cols>
  <sheetData>
    <row r="1" spans="1:8" x14ac:dyDescent="0.2">
      <c r="B1" s="100" t="s">
        <v>158</v>
      </c>
      <c r="H1" s="99" t="s">
        <v>157</v>
      </c>
    </row>
    <row r="2" spans="1:8" x14ac:dyDescent="0.2">
      <c r="B2" s="98" t="s">
        <v>156</v>
      </c>
      <c r="C2" s="90" t="s">
        <v>155</v>
      </c>
      <c r="F2" s="97"/>
      <c r="G2" s="96" t="str">
        <f>'[1]7-11 лет январь'!G2</f>
        <v>ИП Цибульская Н.И..</v>
      </c>
      <c r="H2" s="96" t="s">
        <v>155</v>
      </c>
    </row>
    <row r="3" spans="1:8" x14ac:dyDescent="0.2">
      <c r="B3" s="95" t="s">
        <v>154</v>
      </c>
      <c r="C3" s="90" t="s">
        <v>153</v>
      </c>
      <c r="F3" s="94"/>
      <c r="G3" s="93" t="str">
        <f>'[1]7-11 лет январь'!G3</f>
        <v>Цибульская Н.И..</v>
      </c>
      <c r="H3" s="92" t="s">
        <v>153</v>
      </c>
    </row>
    <row r="4" spans="1:8" x14ac:dyDescent="0.2">
      <c r="B4" s="91"/>
      <c r="C4" s="90" t="s">
        <v>152</v>
      </c>
      <c r="F4" s="89"/>
      <c r="G4" s="88"/>
      <c r="H4" s="87" t="s">
        <v>152</v>
      </c>
    </row>
    <row r="5" spans="1:8" x14ac:dyDescent="0.2">
      <c r="B5" s="86" t="s">
        <v>151</v>
      </c>
      <c r="G5" s="2" t="s">
        <v>150</v>
      </c>
      <c r="H5" s="85" t="s">
        <v>149</v>
      </c>
    </row>
    <row r="8" spans="1:8" s="75" customFormat="1" ht="23.25" customHeight="1" x14ac:dyDescent="0.2">
      <c r="A8" s="84" t="s">
        <v>148</v>
      </c>
      <c r="B8" s="83"/>
      <c r="C8" s="83"/>
      <c r="D8" s="83"/>
      <c r="E8" s="83"/>
      <c r="F8" s="83"/>
      <c r="G8" s="83"/>
      <c r="H8" s="83"/>
    </row>
    <row r="9" spans="1:8" s="75" customFormat="1" ht="18" x14ac:dyDescent="0.2">
      <c r="A9" s="80"/>
      <c r="B9" s="82" t="s">
        <v>147</v>
      </c>
      <c r="C9" s="81"/>
      <c r="D9" s="81"/>
      <c r="E9" s="81"/>
      <c r="F9" s="81"/>
      <c r="G9" s="81"/>
      <c r="H9" s="76"/>
    </row>
    <row r="10" spans="1:8" s="75" customFormat="1" ht="25.5" x14ac:dyDescent="0.2">
      <c r="A10" s="80" t="s">
        <v>146</v>
      </c>
      <c r="B10" s="75" t="s">
        <v>145</v>
      </c>
      <c r="C10" s="78"/>
      <c r="D10" s="77"/>
      <c r="E10" s="77"/>
      <c r="F10" s="77"/>
      <c r="G10" s="76"/>
      <c r="H10" s="76"/>
    </row>
    <row r="11" spans="1:8" s="75" customFormat="1" ht="13.5" thickBot="1" x14ac:dyDescent="0.25">
      <c r="A11" s="79"/>
      <c r="C11" s="78"/>
      <c r="D11" s="77"/>
      <c r="E11" s="77"/>
      <c r="F11" s="77"/>
      <c r="G11" s="76"/>
      <c r="H11" s="76"/>
    </row>
    <row r="12" spans="1:8" s="68" customFormat="1" ht="33" customHeight="1" x14ac:dyDescent="0.2">
      <c r="A12" s="74" t="s">
        <v>144</v>
      </c>
      <c r="B12" s="73" t="s">
        <v>143</v>
      </c>
      <c r="C12" s="72" t="s">
        <v>142</v>
      </c>
      <c r="D12" s="71" t="s">
        <v>141</v>
      </c>
      <c r="E12" s="71"/>
      <c r="F12" s="71"/>
      <c r="G12" s="70" t="s">
        <v>140</v>
      </c>
      <c r="H12" s="69" t="s">
        <v>139</v>
      </c>
    </row>
    <row r="13" spans="1:8" s="61" customFormat="1" ht="13.5" thickBot="1" x14ac:dyDescent="0.25">
      <c r="A13" s="67"/>
      <c r="B13" s="66"/>
      <c r="C13" s="65"/>
      <c r="D13" s="64" t="s">
        <v>138</v>
      </c>
      <c r="E13" s="64" t="s">
        <v>137</v>
      </c>
      <c r="F13" s="64" t="s">
        <v>136</v>
      </c>
      <c r="G13" s="63"/>
      <c r="H13" s="62"/>
    </row>
    <row r="14" spans="1:8" s="16" customFormat="1" x14ac:dyDescent="0.2">
      <c r="A14" s="60" t="s">
        <v>135</v>
      </c>
      <c r="B14" s="59"/>
      <c r="C14" s="59"/>
      <c r="D14" s="59"/>
      <c r="E14" s="59"/>
      <c r="F14" s="59"/>
      <c r="G14" s="59"/>
      <c r="H14" s="58"/>
    </row>
    <row r="15" spans="1:8" x14ac:dyDescent="0.2">
      <c r="A15" s="15" t="s">
        <v>19</v>
      </c>
      <c r="B15" s="50" t="s">
        <v>134</v>
      </c>
      <c r="C15" s="49">
        <v>250</v>
      </c>
      <c r="D15" s="48">
        <v>10.9</v>
      </c>
      <c r="E15" s="48">
        <v>10.25</v>
      </c>
      <c r="F15" s="48">
        <v>40.75</v>
      </c>
      <c r="G15" s="47">
        <v>350.53</v>
      </c>
      <c r="H15" s="51">
        <v>187</v>
      </c>
    </row>
    <row r="16" spans="1:8" x14ac:dyDescent="0.2">
      <c r="A16" s="15"/>
      <c r="B16" s="50" t="s">
        <v>79</v>
      </c>
      <c r="C16" s="49">
        <v>60</v>
      </c>
      <c r="D16" s="48">
        <v>4.5999999999999996</v>
      </c>
      <c r="E16" s="48">
        <v>4.16</v>
      </c>
      <c r="F16" s="48">
        <v>25.9</v>
      </c>
      <c r="G16" s="47">
        <v>121.5</v>
      </c>
      <c r="H16" s="51">
        <v>95</v>
      </c>
    </row>
    <row r="17" spans="1:8" x14ac:dyDescent="0.2">
      <c r="A17" s="15"/>
      <c r="B17" s="50" t="s">
        <v>49</v>
      </c>
      <c r="C17" s="49">
        <v>40</v>
      </c>
      <c r="D17" s="48">
        <v>3</v>
      </c>
      <c r="E17" s="48">
        <v>4.72</v>
      </c>
      <c r="F17" s="48">
        <v>19.96</v>
      </c>
      <c r="G17" s="47">
        <v>166.84</v>
      </c>
      <c r="H17" s="51">
        <v>590</v>
      </c>
    </row>
    <row r="18" spans="1:8" x14ac:dyDescent="0.2">
      <c r="A18" s="15"/>
      <c r="B18" s="50" t="s">
        <v>133</v>
      </c>
      <c r="C18" s="47">
        <v>200</v>
      </c>
      <c r="D18" s="48">
        <v>0.24</v>
      </c>
      <c r="E18" s="48">
        <v>0</v>
      </c>
      <c r="F18" s="48">
        <v>7.8</v>
      </c>
      <c r="G18" s="47">
        <v>30.16</v>
      </c>
      <c r="H18" s="46" t="s">
        <v>132</v>
      </c>
    </row>
    <row r="19" spans="1:8" s="16" customFormat="1" x14ac:dyDescent="0.2">
      <c r="A19" s="15" t="s">
        <v>15</v>
      </c>
      <c r="B19" s="14"/>
      <c r="C19" s="12">
        <f>SUM(C15:C18)</f>
        <v>550</v>
      </c>
      <c r="D19" s="12">
        <f>SUM(D15:D18)</f>
        <v>18.739999999999998</v>
      </c>
      <c r="E19" s="12">
        <f>SUM(E15:E18)</f>
        <v>19.13</v>
      </c>
      <c r="F19" s="12">
        <f>SUM(F15:F18)</f>
        <v>94.410000000000011</v>
      </c>
      <c r="G19" s="12">
        <f>SUM(G15:G18)</f>
        <v>669.03</v>
      </c>
      <c r="H19" s="11"/>
    </row>
    <row r="20" spans="1:8" ht="16.5" customHeight="1" x14ac:dyDescent="0.2">
      <c r="A20" s="15" t="s">
        <v>14</v>
      </c>
      <c r="B20" s="50" t="s">
        <v>89</v>
      </c>
      <c r="C20" s="49">
        <v>100</v>
      </c>
      <c r="D20" s="48">
        <v>1.9</v>
      </c>
      <c r="E20" s="48">
        <v>3.9</v>
      </c>
      <c r="F20" s="48">
        <v>7.7</v>
      </c>
      <c r="G20" s="47">
        <v>119</v>
      </c>
      <c r="H20" s="51">
        <v>115</v>
      </c>
    </row>
    <row r="21" spans="1:8" x14ac:dyDescent="0.2">
      <c r="A21" s="15"/>
      <c r="B21" s="50" t="s">
        <v>131</v>
      </c>
      <c r="C21" s="49">
        <v>250</v>
      </c>
      <c r="D21" s="48">
        <v>4.33</v>
      </c>
      <c r="E21" s="48">
        <v>5.27</v>
      </c>
      <c r="F21" s="48">
        <v>11.27</v>
      </c>
      <c r="G21" s="47">
        <v>152.15</v>
      </c>
      <c r="H21" s="51">
        <v>143</v>
      </c>
    </row>
    <row r="22" spans="1:8" x14ac:dyDescent="0.2">
      <c r="A22" s="15"/>
      <c r="B22" s="50" t="s">
        <v>130</v>
      </c>
      <c r="C22" s="49">
        <v>280</v>
      </c>
      <c r="D22" s="48">
        <v>20.58</v>
      </c>
      <c r="E22" s="48">
        <v>21.27</v>
      </c>
      <c r="F22" s="48">
        <v>68.680000000000007</v>
      </c>
      <c r="G22" s="47">
        <v>510.88</v>
      </c>
      <c r="H22" s="51">
        <v>265</v>
      </c>
    </row>
    <row r="23" spans="1:8" x14ac:dyDescent="0.2">
      <c r="A23" s="15"/>
      <c r="B23" s="50" t="s">
        <v>40</v>
      </c>
      <c r="C23" s="49">
        <v>200</v>
      </c>
      <c r="D23" s="48">
        <v>0.08</v>
      </c>
      <c r="E23" s="48">
        <v>0</v>
      </c>
      <c r="F23" s="48">
        <v>10.62</v>
      </c>
      <c r="G23" s="47">
        <v>40.44</v>
      </c>
      <c r="H23" s="51">
        <v>508</v>
      </c>
    </row>
    <row r="24" spans="1:8" x14ac:dyDescent="0.2">
      <c r="A24" s="15"/>
      <c r="B24" s="50" t="s">
        <v>4</v>
      </c>
      <c r="C24" s="49">
        <v>30</v>
      </c>
      <c r="D24" s="48">
        <v>1.98</v>
      </c>
      <c r="E24" s="48">
        <v>0.36</v>
      </c>
      <c r="F24" s="48">
        <v>10.02</v>
      </c>
      <c r="G24" s="47">
        <v>52.2</v>
      </c>
      <c r="H24" s="51">
        <v>109</v>
      </c>
    </row>
    <row r="25" spans="1:8" x14ac:dyDescent="0.2">
      <c r="A25" s="15"/>
      <c r="B25" s="50" t="s">
        <v>5</v>
      </c>
      <c r="C25" s="49">
        <v>30</v>
      </c>
      <c r="D25" s="48">
        <v>2.37</v>
      </c>
      <c r="E25" s="48">
        <v>0.3</v>
      </c>
      <c r="F25" s="48">
        <v>14.76</v>
      </c>
      <c r="G25" s="47">
        <v>70.5</v>
      </c>
      <c r="H25" s="51">
        <v>108</v>
      </c>
    </row>
    <row r="26" spans="1:8" s="16" customFormat="1" x14ac:dyDescent="0.2">
      <c r="A26" s="15" t="s">
        <v>3</v>
      </c>
      <c r="B26" s="14"/>
      <c r="C26" s="12">
        <f>SUM(C20:C25)</f>
        <v>890</v>
      </c>
      <c r="D26" s="12">
        <f>SUM(D20:D25)</f>
        <v>31.24</v>
      </c>
      <c r="E26" s="12">
        <f>SUM(E20:E25)</f>
        <v>31.099999999999998</v>
      </c>
      <c r="F26" s="12">
        <f>SUM(F20:F25)</f>
        <v>123.05000000000001</v>
      </c>
      <c r="G26" s="12">
        <f>SUM(G20:G25)</f>
        <v>945.17000000000007</v>
      </c>
      <c r="H26" s="11"/>
    </row>
    <row r="27" spans="1:8" x14ac:dyDescent="0.2">
      <c r="A27" s="15" t="s">
        <v>26</v>
      </c>
      <c r="B27" s="50" t="s">
        <v>39</v>
      </c>
      <c r="C27" s="49">
        <v>200</v>
      </c>
      <c r="D27" s="48">
        <v>0</v>
      </c>
      <c r="E27" s="48">
        <v>0</v>
      </c>
      <c r="F27" s="48">
        <v>22</v>
      </c>
      <c r="G27" s="47">
        <v>95</v>
      </c>
      <c r="H27" s="51">
        <v>614</v>
      </c>
    </row>
    <row r="28" spans="1:8" ht="25.5" x14ac:dyDescent="0.2">
      <c r="A28" s="15"/>
      <c r="B28" s="50" t="s">
        <v>84</v>
      </c>
      <c r="C28" s="49">
        <v>100</v>
      </c>
      <c r="D28" s="48">
        <v>7.54</v>
      </c>
      <c r="E28" s="48">
        <v>7.87</v>
      </c>
      <c r="F28" s="48">
        <v>29.16</v>
      </c>
      <c r="G28" s="47">
        <v>235.4</v>
      </c>
      <c r="H28" s="46" t="s">
        <v>83</v>
      </c>
    </row>
    <row r="29" spans="1:8" s="16" customFormat="1" x14ac:dyDescent="0.2">
      <c r="A29" s="15" t="s">
        <v>21</v>
      </c>
      <c r="B29" s="14"/>
      <c r="C29" s="12">
        <f>SUM(C27:C28)</f>
        <v>300</v>
      </c>
      <c r="D29" s="12">
        <f>SUM(D27:D28)</f>
        <v>7.54</v>
      </c>
      <c r="E29" s="12">
        <f>SUM(E27:E28)</f>
        <v>7.87</v>
      </c>
      <c r="F29" s="12">
        <f>SUM(F27:F28)</f>
        <v>51.16</v>
      </c>
      <c r="G29" s="12">
        <f>SUM(G27:G28)</f>
        <v>330.4</v>
      </c>
      <c r="H29" s="11"/>
    </row>
    <row r="30" spans="1:8" s="16" customFormat="1" ht="13.5" thickBot="1" x14ac:dyDescent="0.25">
      <c r="A30" s="45" t="s">
        <v>2</v>
      </c>
      <c r="B30" s="44"/>
      <c r="C30" s="43">
        <f>SUM(C29,C26,C19)</f>
        <v>1740</v>
      </c>
      <c r="D30" s="43">
        <f>SUM(D29,D26,D19)</f>
        <v>57.519999999999996</v>
      </c>
      <c r="E30" s="43">
        <f>SUM(E29,E26,E19)</f>
        <v>58.099999999999994</v>
      </c>
      <c r="F30" s="43">
        <f>SUM(F29,F26,F19)</f>
        <v>268.62</v>
      </c>
      <c r="G30" s="43">
        <f>SUM(G29,G26,G19)</f>
        <v>1944.6000000000001</v>
      </c>
      <c r="H30" s="42"/>
    </row>
    <row r="31" spans="1:8" s="16" customFormat="1" x14ac:dyDescent="0.2">
      <c r="A31" s="41" t="s">
        <v>129</v>
      </c>
      <c r="B31" s="40"/>
      <c r="C31" s="40"/>
      <c r="D31" s="40"/>
      <c r="E31" s="40"/>
      <c r="F31" s="40"/>
      <c r="G31" s="40"/>
      <c r="H31" s="52"/>
    </row>
    <row r="32" spans="1:8" ht="15" customHeight="1" x14ac:dyDescent="0.2">
      <c r="A32" s="15" t="s">
        <v>19</v>
      </c>
      <c r="B32" s="50" t="s">
        <v>128</v>
      </c>
      <c r="C32" s="47">
        <v>200</v>
      </c>
      <c r="D32" s="48">
        <v>17.3</v>
      </c>
      <c r="E32" s="48">
        <v>19.04</v>
      </c>
      <c r="F32" s="48">
        <v>49.62</v>
      </c>
      <c r="G32" s="47">
        <v>405.54</v>
      </c>
      <c r="H32" s="46">
        <v>117</v>
      </c>
    </row>
    <row r="33" spans="1:8" x14ac:dyDescent="0.2">
      <c r="A33" s="15"/>
      <c r="B33" s="50" t="s">
        <v>80</v>
      </c>
      <c r="C33" s="47">
        <v>120</v>
      </c>
      <c r="D33" s="48">
        <v>0.96</v>
      </c>
      <c r="E33" s="48">
        <v>0.24</v>
      </c>
      <c r="F33" s="48">
        <v>9</v>
      </c>
      <c r="G33" s="47">
        <v>45.6</v>
      </c>
      <c r="H33" s="46">
        <v>112</v>
      </c>
    </row>
    <row r="34" spans="1:8" x14ac:dyDescent="0.2">
      <c r="A34" s="15"/>
      <c r="B34" s="50" t="s">
        <v>65</v>
      </c>
      <c r="C34" s="47">
        <v>40</v>
      </c>
      <c r="D34" s="48">
        <v>3</v>
      </c>
      <c r="E34" s="48">
        <v>0.16</v>
      </c>
      <c r="F34" s="48">
        <v>20.56</v>
      </c>
      <c r="G34" s="47">
        <v>104.8</v>
      </c>
      <c r="H34" s="46">
        <v>111</v>
      </c>
    </row>
    <row r="35" spans="1:8" s="16" customFormat="1" x14ac:dyDescent="0.2">
      <c r="A35" s="15"/>
      <c r="B35" s="50" t="s">
        <v>16</v>
      </c>
      <c r="C35" s="49">
        <v>200</v>
      </c>
      <c r="D35" s="48">
        <v>0.26</v>
      </c>
      <c r="E35" s="48">
        <v>0</v>
      </c>
      <c r="F35" s="48">
        <v>7.24</v>
      </c>
      <c r="G35" s="47">
        <v>30.84</v>
      </c>
      <c r="H35" s="51" t="s">
        <v>48</v>
      </c>
    </row>
    <row r="36" spans="1:8" x14ac:dyDescent="0.2">
      <c r="A36" s="15" t="s">
        <v>15</v>
      </c>
      <c r="B36" s="14"/>
      <c r="C36" s="12">
        <f>SUM(C32:C35)</f>
        <v>560</v>
      </c>
      <c r="D36" s="12">
        <f>SUM(D32:D35)</f>
        <v>21.520000000000003</v>
      </c>
      <c r="E36" s="12">
        <f>SUM(E32:E35)</f>
        <v>19.439999999999998</v>
      </c>
      <c r="F36" s="12">
        <f>SUM(F32:F35)</f>
        <v>86.419999999999987</v>
      </c>
      <c r="G36" s="12">
        <f>SUM(G32:G35)</f>
        <v>586.78000000000009</v>
      </c>
      <c r="H36" s="11"/>
    </row>
    <row r="37" spans="1:8" x14ac:dyDescent="0.2">
      <c r="A37" s="15" t="s">
        <v>14</v>
      </c>
      <c r="B37" s="50" t="s">
        <v>47</v>
      </c>
      <c r="C37" s="49">
        <v>100</v>
      </c>
      <c r="D37" s="48">
        <v>1.48</v>
      </c>
      <c r="E37" s="48">
        <v>2.62</v>
      </c>
      <c r="F37" s="48">
        <v>9.86</v>
      </c>
      <c r="G37" s="47">
        <v>68.739999999999995</v>
      </c>
      <c r="H37" s="51">
        <v>119</v>
      </c>
    </row>
    <row r="38" spans="1:8" x14ac:dyDescent="0.2">
      <c r="A38" s="15"/>
      <c r="B38" s="50" t="s">
        <v>31</v>
      </c>
      <c r="C38" s="49">
        <v>250</v>
      </c>
      <c r="D38" s="48">
        <v>3.08</v>
      </c>
      <c r="E38" s="48">
        <v>5.45</v>
      </c>
      <c r="F38" s="48">
        <v>17.420000000000002</v>
      </c>
      <c r="G38" s="47">
        <v>131.82</v>
      </c>
      <c r="H38" s="46" t="s">
        <v>30</v>
      </c>
    </row>
    <row r="39" spans="1:8" x14ac:dyDescent="0.2">
      <c r="A39" s="15"/>
      <c r="B39" s="50" t="s">
        <v>127</v>
      </c>
      <c r="C39" s="49" t="s">
        <v>43</v>
      </c>
      <c r="D39" s="48">
        <v>12.57</v>
      </c>
      <c r="E39" s="48">
        <v>14.29</v>
      </c>
      <c r="F39" s="48">
        <v>12.41</v>
      </c>
      <c r="G39" s="47">
        <v>154.63</v>
      </c>
      <c r="H39" s="46" t="s">
        <v>126</v>
      </c>
    </row>
    <row r="40" spans="1:8" x14ac:dyDescent="0.2">
      <c r="A40" s="15"/>
      <c r="B40" s="50" t="s">
        <v>125</v>
      </c>
      <c r="C40" s="49">
        <v>180</v>
      </c>
      <c r="D40" s="48">
        <v>6.79</v>
      </c>
      <c r="E40" s="48">
        <v>6.01</v>
      </c>
      <c r="F40" s="48">
        <v>42.71</v>
      </c>
      <c r="G40" s="47">
        <v>229.68</v>
      </c>
      <c r="H40" s="51">
        <v>291</v>
      </c>
    </row>
    <row r="41" spans="1:8" x14ac:dyDescent="0.2">
      <c r="A41" s="15"/>
      <c r="B41" s="50" t="s">
        <v>7</v>
      </c>
      <c r="C41" s="49">
        <v>200</v>
      </c>
      <c r="D41" s="48">
        <v>1.92</v>
      </c>
      <c r="E41" s="48">
        <v>0.12</v>
      </c>
      <c r="F41" s="48">
        <v>25.86</v>
      </c>
      <c r="G41" s="47">
        <v>112.36</v>
      </c>
      <c r="H41" s="46" t="s">
        <v>6</v>
      </c>
    </row>
    <row r="42" spans="1:8" x14ac:dyDescent="0.2">
      <c r="A42" s="15"/>
      <c r="B42" s="50" t="s">
        <v>5</v>
      </c>
      <c r="C42" s="49">
        <v>30</v>
      </c>
      <c r="D42" s="48">
        <v>2.37</v>
      </c>
      <c r="E42" s="48">
        <v>0.3</v>
      </c>
      <c r="F42" s="48">
        <v>14.76</v>
      </c>
      <c r="G42" s="47">
        <v>70.5</v>
      </c>
      <c r="H42" s="51">
        <v>108</v>
      </c>
    </row>
    <row r="43" spans="1:8" s="16" customFormat="1" x14ac:dyDescent="0.2">
      <c r="A43" s="15"/>
      <c r="B43" s="50" t="s">
        <v>4</v>
      </c>
      <c r="C43" s="49">
        <v>30</v>
      </c>
      <c r="D43" s="48">
        <v>1.98</v>
      </c>
      <c r="E43" s="48">
        <v>0.36</v>
      </c>
      <c r="F43" s="48">
        <v>10.02</v>
      </c>
      <c r="G43" s="47">
        <v>52.2</v>
      </c>
      <c r="H43" s="51">
        <v>109</v>
      </c>
    </row>
    <row r="44" spans="1:8" x14ac:dyDescent="0.2">
      <c r="A44" s="15" t="s">
        <v>3</v>
      </c>
      <c r="B44" s="14"/>
      <c r="C44" s="12">
        <v>910</v>
      </c>
      <c r="D44" s="12">
        <f>SUM(D37:D43)</f>
        <v>30.190000000000005</v>
      </c>
      <c r="E44" s="12">
        <f>SUM(E37:E43)</f>
        <v>29.15</v>
      </c>
      <c r="F44" s="12">
        <f>SUM(F37:F43)</f>
        <v>133.04000000000002</v>
      </c>
      <c r="G44" s="12">
        <f>SUM(G37:G43)</f>
        <v>819.93000000000006</v>
      </c>
      <c r="H44" s="11"/>
    </row>
    <row r="45" spans="1:8" x14ac:dyDescent="0.2">
      <c r="A45" s="15" t="s">
        <v>26</v>
      </c>
      <c r="B45" s="50" t="s">
        <v>56</v>
      </c>
      <c r="C45" s="49">
        <v>200</v>
      </c>
      <c r="D45" s="48">
        <v>5.4</v>
      </c>
      <c r="E45" s="48">
        <v>5</v>
      </c>
      <c r="F45" s="48">
        <v>18.600000000000001</v>
      </c>
      <c r="G45" s="47">
        <v>158</v>
      </c>
      <c r="H45" s="46" t="s">
        <v>55</v>
      </c>
    </row>
    <row r="46" spans="1:8" s="16" customFormat="1" ht="25.5" x14ac:dyDescent="0.2">
      <c r="A46" s="15"/>
      <c r="B46" s="50" t="s">
        <v>124</v>
      </c>
      <c r="C46" s="49">
        <v>100</v>
      </c>
      <c r="D46" s="48">
        <v>4.8899999999999997</v>
      </c>
      <c r="E46" s="48">
        <v>3.73</v>
      </c>
      <c r="F46" s="48">
        <v>30.07</v>
      </c>
      <c r="G46" s="47">
        <v>193.04</v>
      </c>
      <c r="H46" s="46" t="s">
        <v>123</v>
      </c>
    </row>
    <row r="47" spans="1:8" s="16" customFormat="1" x14ac:dyDescent="0.2">
      <c r="A47" s="15" t="s">
        <v>21</v>
      </c>
      <c r="B47" s="14"/>
      <c r="C47" s="12">
        <f>SUM(C45:C46)</f>
        <v>300</v>
      </c>
      <c r="D47" s="12">
        <f>SUM(D45:D46)</f>
        <v>10.29</v>
      </c>
      <c r="E47" s="12">
        <f>SUM(E45:E46)</f>
        <v>8.73</v>
      </c>
      <c r="F47" s="12">
        <f>SUM(F45:F46)</f>
        <v>48.67</v>
      </c>
      <c r="G47" s="12">
        <f>SUM(G45:G46)</f>
        <v>351.03999999999996</v>
      </c>
      <c r="H47" s="11"/>
    </row>
    <row r="48" spans="1:8" s="16" customFormat="1" ht="13.5" thickBot="1" x14ac:dyDescent="0.25">
      <c r="A48" s="45" t="s">
        <v>2</v>
      </c>
      <c r="B48" s="44"/>
      <c r="C48" s="43">
        <f>SUM(C47,C44,C36)</f>
        <v>1770</v>
      </c>
      <c r="D48" s="43">
        <f>SUM(D47,D44,D36)</f>
        <v>62.000000000000007</v>
      </c>
      <c r="E48" s="43">
        <f>SUM(E47,E44,E36)</f>
        <v>57.319999999999993</v>
      </c>
      <c r="F48" s="43">
        <f>SUM(F47,F44,F36)</f>
        <v>268.13</v>
      </c>
      <c r="G48" s="43">
        <f>SUM(G47,G44,G36)</f>
        <v>1757.75</v>
      </c>
      <c r="H48" s="42"/>
    </row>
    <row r="49" spans="1:8" x14ac:dyDescent="0.2">
      <c r="A49" s="41" t="s">
        <v>122</v>
      </c>
      <c r="B49" s="40"/>
      <c r="C49" s="40"/>
      <c r="D49" s="40"/>
      <c r="E49" s="40"/>
      <c r="F49" s="40"/>
      <c r="G49" s="40"/>
      <c r="H49" s="52"/>
    </row>
    <row r="50" spans="1:8" ht="25.5" x14ac:dyDescent="0.2">
      <c r="A50" s="15" t="s">
        <v>19</v>
      </c>
      <c r="B50" s="50" t="s">
        <v>121</v>
      </c>
      <c r="C50" s="49">
        <v>250</v>
      </c>
      <c r="D50" s="48">
        <v>12.3</v>
      </c>
      <c r="E50" s="48">
        <v>15.55</v>
      </c>
      <c r="F50" s="48">
        <v>35.200000000000003</v>
      </c>
      <c r="G50" s="47">
        <v>305.10000000000002</v>
      </c>
      <c r="H50" s="51">
        <v>266</v>
      </c>
    </row>
    <row r="51" spans="1:8" x14ac:dyDescent="0.2">
      <c r="A51" s="15"/>
      <c r="B51" s="50" t="s">
        <v>120</v>
      </c>
      <c r="C51" s="49">
        <v>50</v>
      </c>
      <c r="D51" s="48">
        <v>2.4</v>
      </c>
      <c r="E51" s="48">
        <v>1.4</v>
      </c>
      <c r="F51" s="48">
        <v>28.85</v>
      </c>
      <c r="G51" s="47">
        <v>137.9</v>
      </c>
      <c r="H51" s="51">
        <v>589</v>
      </c>
    </row>
    <row r="52" spans="1:8" x14ac:dyDescent="0.2">
      <c r="A52" s="15"/>
      <c r="B52" s="50" t="s">
        <v>65</v>
      </c>
      <c r="C52" s="47">
        <v>40</v>
      </c>
      <c r="D52" s="48">
        <v>3</v>
      </c>
      <c r="E52" s="48">
        <v>0.16</v>
      </c>
      <c r="F52" s="48">
        <v>20.56</v>
      </c>
      <c r="G52" s="47">
        <v>104.8</v>
      </c>
      <c r="H52" s="46">
        <v>111</v>
      </c>
    </row>
    <row r="53" spans="1:8" x14ac:dyDescent="0.2">
      <c r="A53" s="15"/>
      <c r="B53" s="50" t="s">
        <v>93</v>
      </c>
      <c r="C53" s="49">
        <v>10</v>
      </c>
      <c r="D53" s="48">
        <v>2.3199999999999998</v>
      </c>
      <c r="E53" s="48">
        <v>2.95</v>
      </c>
      <c r="F53" s="48">
        <v>0</v>
      </c>
      <c r="G53" s="47">
        <v>36.4</v>
      </c>
      <c r="H53" s="46" t="s">
        <v>92</v>
      </c>
    </row>
    <row r="54" spans="1:8" s="16" customFormat="1" x14ac:dyDescent="0.2">
      <c r="A54" s="15"/>
      <c r="B54" s="50" t="s">
        <v>63</v>
      </c>
      <c r="C54" s="49">
        <v>200</v>
      </c>
      <c r="D54" s="48">
        <v>0.2</v>
      </c>
      <c r="E54" s="48">
        <v>0</v>
      </c>
      <c r="F54" s="48">
        <v>7.02</v>
      </c>
      <c r="G54" s="47">
        <v>28.46</v>
      </c>
      <c r="H54" s="51" t="s">
        <v>62</v>
      </c>
    </row>
    <row r="55" spans="1:8" ht="16.5" customHeight="1" x14ac:dyDescent="0.2">
      <c r="A55" s="15" t="s">
        <v>15</v>
      </c>
      <c r="B55" s="14"/>
      <c r="C55" s="12">
        <f>SUM(C50:C54)</f>
        <v>550</v>
      </c>
      <c r="D55" s="12">
        <f>SUM(D50:D54)</f>
        <v>20.220000000000002</v>
      </c>
      <c r="E55" s="12">
        <f>SUM(E50:E54)</f>
        <v>20.059999999999999</v>
      </c>
      <c r="F55" s="12">
        <f>SUM(F50:F54)</f>
        <v>91.63000000000001</v>
      </c>
      <c r="G55" s="12">
        <f>SUM(G50:G54)</f>
        <v>612.66</v>
      </c>
      <c r="H55" s="11"/>
    </row>
    <row r="56" spans="1:8" x14ac:dyDescent="0.2">
      <c r="A56" s="15" t="s">
        <v>14</v>
      </c>
      <c r="B56" s="50" t="s">
        <v>33</v>
      </c>
      <c r="C56" s="49">
        <v>100</v>
      </c>
      <c r="D56" s="48">
        <v>1.6</v>
      </c>
      <c r="E56" s="48">
        <v>5.0999999999999996</v>
      </c>
      <c r="F56" s="48">
        <v>11.9</v>
      </c>
      <c r="G56" s="47">
        <v>136</v>
      </c>
      <c r="H56" s="46" t="s">
        <v>32</v>
      </c>
    </row>
    <row r="57" spans="1:8" x14ac:dyDescent="0.2">
      <c r="A57" s="15"/>
      <c r="B57" s="50" t="s">
        <v>119</v>
      </c>
      <c r="C57" s="49">
        <v>250</v>
      </c>
      <c r="D57" s="48">
        <v>2.25</v>
      </c>
      <c r="E57" s="48">
        <v>3.6</v>
      </c>
      <c r="F57" s="48">
        <v>16.920000000000002</v>
      </c>
      <c r="G57" s="47">
        <v>118.85</v>
      </c>
      <c r="H57" s="51">
        <v>131</v>
      </c>
    </row>
    <row r="58" spans="1:8" x14ac:dyDescent="0.2">
      <c r="A58" s="15"/>
      <c r="B58" s="50" t="s">
        <v>118</v>
      </c>
      <c r="C58" s="49">
        <v>120</v>
      </c>
      <c r="D58" s="48">
        <v>12.81</v>
      </c>
      <c r="E58" s="48">
        <v>10.57</v>
      </c>
      <c r="F58" s="48">
        <v>11.68</v>
      </c>
      <c r="G58" s="47">
        <v>158.54</v>
      </c>
      <c r="H58" s="51">
        <v>342</v>
      </c>
    </row>
    <row r="59" spans="1:8" x14ac:dyDescent="0.2">
      <c r="A59" s="15"/>
      <c r="B59" s="50" t="s">
        <v>117</v>
      </c>
      <c r="C59" s="49">
        <v>180</v>
      </c>
      <c r="D59" s="48">
        <v>8.56</v>
      </c>
      <c r="E59" s="48">
        <v>12.03</v>
      </c>
      <c r="F59" s="48">
        <v>46.58</v>
      </c>
      <c r="G59" s="47">
        <v>239.74</v>
      </c>
      <c r="H59" s="51">
        <v>58</v>
      </c>
    </row>
    <row r="60" spans="1:8" x14ac:dyDescent="0.2">
      <c r="A60" s="15"/>
      <c r="B60" s="50" t="s">
        <v>27</v>
      </c>
      <c r="C60" s="49">
        <v>200</v>
      </c>
      <c r="D60" s="48">
        <v>0.32</v>
      </c>
      <c r="E60" s="48">
        <v>0.14000000000000001</v>
      </c>
      <c r="F60" s="48">
        <v>11.46</v>
      </c>
      <c r="G60" s="47">
        <v>48.32</v>
      </c>
      <c r="H60" s="51">
        <v>519</v>
      </c>
    </row>
    <row r="61" spans="1:8" x14ac:dyDescent="0.2">
      <c r="A61" s="15"/>
      <c r="B61" s="50" t="s">
        <v>5</v>
      </c>
      <c r="C61" s="49">
        <v>30</v>
      </c>
      <c r="D61" s="48">
        <v>2.37</v>
      </c>
      <c r="E61" s="48">
        <v>0.3</v>
      </c>
      <c r="F61" s="48">
        <v>14.76</v>
      </c>
      <c r="G61" s="47">
        <v>70.5</v>
      </c>
      <c r="H61" s="51">
        <v>108</v>
      </c>
    </row>
    <row r="62" spans="1:8" s="16" customFormat="1" x14ac:dyDescent="0.2">
      <c r="A62" s="15"/>
      <c r="B62" s="50" t="s">
        <v>4</v>
      </c>
      <c r="C62" s="49">
        <v>30</v>
      </c>
      <c r="D62" s="48">
        <v>1.98</v>
      </c>
      <c r="E62" s="48">
        <v>0.36</v>
      </c>
      <c r="F62" s="48">
        <v>10.02</v>
      </c>
      <c r="G62" s="47">
        <v>52.2</v>
      </c>
      <c r="H62" s="51">
        <v>109</v>
      </c>
    </row>
    <row r="63" spans="1:8" x14ac:dyDescent="0.2">
      <c r="A63" s="15" t="s">
        <v>3</v>
      </c>
      <c r="B63" s="14"/>
      <c r="C63" s="12">
        <f>SUM(C56:C62)</f>
        <v>910</v>
      </c>
      <c r="D63" s="12">
        <f>SUM(D56:D62)</f>
        <v>29.89</v>
      </c>
      <c r="E63" s="12">
        <f>SUM(E56:E62)</f>
        <v>32.1</v>
      </c>
      <c r="F63" s="13">
        <f>SUM(F56:F62)</f>
        <v>123.32</v>
      </c>
      <c r="G63" s="12">
        <f>SUM(G56:G62)</f>
        <v>824.15000000000009</v>
      </c>
      <c r="H63" s="11"/>
    </row>
    <row r="64" spans="1:8" x14ac:dyDescent="0.2">
      <c r="A64" s="15" t="s">
        <v>26</v>
      </c>
      <c r="B64" s="50" t="s">
        <v>73</v>
      </c>
      <c r="C64" s="49">
        <v>200</v>
      </c>
      <c r="D64" s="48">
        <v>0.3</v>
      </c>
      <c r="E64" s="48">
        <v>0.12</v>
      </c>
      <c r="F64" s="48">
        <v>9.18</v>
      </c>
      <c r="G64" s="47">
        <v>39.74</v>
      </c>
      <c r="H64" s="46" t="s">
        <v>72</v>
      </c>
    </row>
    <row r="65" spans="1:8" s="16" customFormat="1" x14ac:dyDescent="0.2">
      <c r="A65" s="15"/>
      <c r="B65" s="50" t="s">
        <v>116</v>
      </c>
      <c r="C65" s="49">
        <v>100</v>
      </c>
      <c r="D65" s="48">
        <v>7.5</v>
      </c>
      <c r="E65" s="48">
        <v>7.89</v>
      </c>
      <c r="F65" s="48">
        <v>39.119999999999997</v>
      </c>
      <c r="G65" s="47">
        <v>206.93</v>
      </c>
      <c r="H65" s="51">
        <v>540</v>
      </c>
    </row>
    <row r="66" spans="1:8" s="16" customFormat="1" x14ac:dyDescent="0.2">
      <c r="A66" s="15" t="s">
        <v>21</v>
      </c>
      <c r="B66" s="14"/>
      <c r="C66" s="12">
        <f>SUM(C64:C65)</f>
        <v>300</v>
      </c>
      <c r="D66" s="12">
        <f>SUM(D64:D65)</f>
        <v>7.8</v>
      </c>
      <c r="E66" s="12">
        <f>SUM(E64:E65)</f>
        <v>8.01</v>
      </c>
      <c r="F66" s="12">
        <f>SUM(F64:F65)</f>
        <v>48.3</v>
      </c>
      <c r="G66" s="12">
        <f>SUM(G64:G65)</f>
        <v>246.67000000000002</v>
      </c>
      <c r="H66" s="11"/>
    </row>
    <row r="67" spans="1:8" s="16" customFormat="1" ht="13.5" thickBot="1" x14ac:dyDescent="0.25">
      <c r="A67" s="45" t="s">
        <v>2</v>
      </c>
      <c r="B67" s="44"/>
      <c r="C67" s="43">
        <f>SUM(C66,C63,C55)</f>
        <v>1760</v>
      </c>
      <c r="D67" s="43">
        <f>SUM(D66,D63,D55)</f>
        <v>57.91</v>
      </c>
      <c r="E67" s="43">
        <f>SUM(E66,E63,E55)</f>
        <v>60.17</v>
      </c>
      <c r="F67" s="43">
        <f>SUM(F66,F63,F55)</f>
        <v>263.25</v>
      </c>
      <c r="G67" s="43">
        <f>SUM(G66,G63,G55)</f>
        <v>1683.48</v>
      </c>
      <c r="H67" s="42"/>
    </row>
    <row r="68" spans="1:8" x14ac:dyDescent="0.2">
      <c r="A68" s="41" t="s">
        <v>115</v>
      </c>
      <c r="B68" s="40"/>
      <c r="C68" s="40"/>
      <c r="D68" s="40"/>
      <c r="E68" s="40"/>
      <c r="F68" s="40"/>
      <c r="G68" s="40"/>
      <c r="H68" s="52"/>
    </row>
    <row r="69" spans="1:8" ht="25.5" x14ac:dyDescent="0.2">
      <c r="A69" s="15" t="s">
        <v>19</v>
      </c>
      <c r="B69" s="50" t="s">
        <v>114</v>
      </c>
      <c r="C69" s="49">
        <v>250</v>
      </c>
      <c r="D69" s="48">
        <v>15.021000000000001</v>
      </c>
      <c r="E69" s="48">
        <v>16.66</v>
      </c>
      <c r="F69" s="48">
        <v>19.100000000000001</v>
      </c>
      <c r="G69" s="47">
        <v>321.95</v>
      </c>
      <c r="H69" s="51">
        <v>301</v>
      </c>
    </row>
    <row r="70" spans="1:8" s="16" customFormat="1" x14ac:dyDescent="0.2">
      <c r="A70" s="15"/>
      <c r="B70" s="50" t="s">
        <v>113</v>
      </c>
      <c r="C70" s="49">
        <v>100</v>
      </c>
      <c r="D70" s="48">
        <v>3.9</v>
      </c>
      <c r="E70" s="48">
        <v>2.59</v>
      </c>
      <c r="F70" s="48">
        <v>51.07</v>
      </c>
      <c r="G70" s="47">
        <v>182.49</v>
      </c>
      <c r="H70" s="46" t="s">
        <v>112</v>
      </c>
    </row>
    <row r="71" spans="1:8" x14ac:dyDescent="0.2">
      <c r="A71" s="15"/>
      <c r="B71" s="50" t="s">
        <v>16</v>
      </c>
      <c r="C71" s="49">
        <v>200</v>
      </c>
      <c r="D71" s="48">
        <v>0.26</v>
      </c>
      <c r="E71" s="48">
        <v>0</v>
      </c>
      <c r="F71" s="48">
        <v>7.24</v>
      </c>
      <c r="G71" s="47">
        <v>30.84</v>
      </c>
      <c r="H71" s="51" t="s">
        <v>48</v>
      </c>
    </row>
    <row r="72" spans="1:8" x14ac:dyDescent="0.2">
      <c r="A72" s="15" t="s">
        <v>15</v>
      </c>
      <c r="B72" s="14"/>
      <c r="C72" s="12">
        <f>SUM(C69:C71)</f>
        <v>550</v>
      </c>
      <c r="D72" s="13">
        <f>SUM(D69:D71)</f>
        <v>19.181000000000001</v>
      </c>
      <c r="E72" s="13">
        <f>SUM(E69:E71)</f>
        <v>19.25</v>
      </c>
      <c r="F72" s="13">
        <f>SUM(F69:F71)</f>
        <v>77.41</v>
      </c>
      <c r="G72" s="13">
        <f>SUM(G69:G71)</f>
        <v>535.28</v>
      </c>
      <c r="H72" s="11"/>
    </row>
    <row r="73" spans="1:8" ht="25.5" x14ac:dyDescent="0.2">
      <c r="A73" s="15" t="s">
        <v>14</v>
      </c>
      <c r="B73" s="50" t="s">
        <v>111</v>
      </c>
      <c r="C73" s="49">
        <v>100</v>
      </c>
      <c r="D73" s="48">
        <v>1.07</v>
      </c>
      <c r="E73" s="48">
        <v>5.3</v>
      </c>
      <c r="F73" s="48">
        <v>10.5</v>
      </c>
      <c r="G73" s="47">
        <v>96</v>
      </c>
      <c r="H73" s="51">
        <v>66</v>
      </c>
    </row>
    <row r="74" spans="1:8" ht="25.5" x14ac:dyDescent="0.2">
      <c r="A74" s="15"/>
      <c r="B74" s="50" t="s">
        <v>110</v>
      </c>
      <c r="C74" s="49">
        <v>250</v>
      </c>
      <c r="D74" s="48">
        <v>2.8</v>
      </c>
      <c r="E74" s="48">
        <v>5.27</v>
      </c>
      <c r="F74" s="48">
        <v>9.25</v>
      </c>
      <c r="G74" s="47">
        <v>116.58</v>
      </c>
      <c r="H74" s="46" t="s">
        <v>45</v>
      </c>
    </row>
    <row r="75" spans="1:8" x14ac:dyDescent="0.2">
      <c r="A75" s="15"/>
      <c r="B75" s="50" t="s">
        <v>109</v>
      </c>
      <c r="C75" s="49" t="s">
        <v>43</v>
      </c>
      <c r="D75" s="48">
        <v>12.53</v>
      </c>
      <c r="E75" s="48">
        <v>11.44</v>
      </c>
      <c r="F75" s="48">
        <v>12.87</v>
      </c>
      <c r="G75" s="47">
        <v>199.97</v>
      </c>
      <c r="H75" s="51">
        <v>410</v>
      </c>
    </row>
    <row r="76" spans="1:8" x14ac:dyDescent="0.2">
      <c r="A76" s="15"/>
      <c r="B76" s="50" t="s">
        <v>42</v>
      </c>
      <c r="C76" s="49">
        <v>180</v>
      </c>
      <c r="D76" s="48">
        <v>10.68</v>
      </c>
      <c r="E76" s="48">
        <v>9.4499999999999993</v>
      </c>
      <c r="F76" s="48">
        <v>49.09</v>
      </c>
      <c r="G76" s="47">
        <v>283.79000000000002</v>
      </c>
      <c r="H76" s="46" t="s">
        <v>41</v>
      </c>
    </row>
    <row r="77" spans="1:8" x14ac:dyDescent="0.2">
      <c r="A77" s="15"/>
      <c r="B77" s="50" t="s">
        <v>40</v>
      </c>
      <c r="C77" s="49">
        <v>200</v>
      </c>
      <c r="D77" s="48">
        <v>0.08</v>
      </c>
      <c r="E77" s="48">
        <v>0</v>
      </c>
      <c r="F77" s="48">
        <v>10.62</v>
      </c>
      <c r="G77" s="47">
        <v>40.44</v>
      </c>
      <c r="H77" s="51">
        <v>508</v>
      </c>
    </row>
    <row r="78" spans="1:8" s="16" customFormat="1" x14ac:dyDescent="0.2">
      <c r="A78" s="15"/>
      <c r="B78" s="50" t="s">
        <v>5</v>
      </c>
      <c r="C78" s="49">
        <v>30</v>
      </c>
      <c r="D78" s="48">
        <v>2.37</v>
      </c>
      <c r="E78" s="48">
        <v>0.3</v>
      </c>
      <c r="F78" s="48">
        <v>14.76</v>
      </c>
      <c r="G78" s="47">
        <v>70.5</v>
      </c>
      <c r="H78" s="51">
        <v>108</v>
      </c>
    </row>
    <row r="79" spans="1:8" ht="14.25" customHeight="1" x14ac:dyDescent="0.2">
      <c r="A79" s="15"/>
      <c r="B79" s="50" t="s">
        <v>4</v>
      </c>
      <c r="C79" s="49">
        <v>30</v>
      </c>
      <c r="D79" s="48">
        <v>1.98</v>
      </c>
      <c r="E79" s="48">
        <v>0.36</v>
      </c>
      <c r="F79" s="48">
        <v>10.02</v>
      </c>
      <c r="G79" s="47">
        <v>52.2</v>
      </c>
      <c r="H79" s="51">
        <v>109</v>
      </c>
    </row>
    <row r="80" spans="1:8" x14ac:dyDescent="0.2">
      <c r="A80" s="15" t="s">
        <v>3</v>
      </c>
      <c r="B80" s="14"/>
      <c r="C80" s="12">
        <f>SUM(C76:C79)+C73+C74+100+20</f>
        <v>910</v>
      </c>
      <c r="D80" s="12">
        <f>SUM(D73:D79)</f>
        <v>31.509999999999998</v>
      </c>
      <c r="E80" s="12">
        <f>SUM(E73:E79)</f>
        <v>32.119999999999997</v>
      </c>
      <c r="F80" s="12">
        <f>SUM(F73:F79)</f>
        <v>117.11000000000001</v>
      </c>
      <c r="G80" s="12">
        <f>SUM(G73:G79)</f>
        <v>859.48</v>
      </c>
      <c r="H80" s="11"/>
    </row>
    <row r="81" spans="1:8" s="16" customFormat="1" x14ac:dyDescent="0.2">
      <c r="A81" s="15" t="s">
        <v>26</v>
      </c>
      <c r="B81" s="50" t="s">
        <v>25</v>
      </c>
      <c r="C81" s="49">
        <v>200</v>
      </c>
      <c r="D81" s="48">
        <v>0.2</v>
      </c>
      <c r="E81" s="48">
        <v>0.2</v>
      </c>
      <c r="F81" s="48">
        <v>22.8</v>
      </c>
      <c r="G81" s="47">
        <v>100</v>
      </c>
      <c r="H81" s="46" t="s">
        <v>24</v>
      </c>
    </row>
    <row r="82" spans="1:8" s="16" customFormat="1" x14ac:dyDescent="0.2">
      <c r="A82" s="15"/>
      <c r="B82" s="50" t="s">
        <v>108</v>
      </c>
      <c r="C82" s="49">
        <v>100</v>
      </c>
      <c r="D82" s="48">
        <v>7.45</v>
      </c>
      <c r="E82" s="48">
        <v>7.67</v>
      </c>
      <c r="F82" s="48">
        <v>28.21</v>
      </c>
      <c r="G82" s="47">
        <v>266.49</v>
      </c>
      <c r="H82" s="46" t="s">
        <v>107</v>
      </c>
    </row>
    <row r="83" spans="1:8" s="16" customFormat="1" x14ac:dyDescent="0.2">
      <c r="A83" s="15" t="s">
        <v>21</v>
      </c>
      <c r="B83" s="14"/>
      <c r="C83" s="12">
        <f>SUM(C81:C82)</f>
        <v>300</v>
      </c>
      <c r="D83" s="12">
        <f>SUM(D81:D82)</f>
        <v>7.65</v>
      </c>
      <c r="E83" s="12">
        <f>SUM(E81:E82)</f>
        <v>7.87</v>
      </c>
      <c r="F83" s="12">
        <f>SUM(F81:F82)</f>
        <v>51.010000000000005</v>
      </c>
      <c r="G83" s="12">
        <f>SUM(G81:G82)</f>
        <v>366.49</v>
      </c>
      <c r="H83" s="11"/>
    </row>
    <row r="84" spans="1:8" ht="13.5" thickBot="1" x14ac:dyDescent="0.25">
      <c r="A84" s="45" t="s">
        <v>2</v>
      </c>
      <c r="B84" s="44"/>
      <c r="C84" s="43">
        <f>SUM(C83,C80,C72)</f>
        <v>1760</v>
      </c>
      <c r="D84" s="43">
        <f>SUM(D83,D80,D72)</f>
        <v>58.340999999999994</v>
      </c>
      <c r="E84" s="43">
        <f>SUM(E83,E80,E72)</f>
        <v>59.239999999999995</v>
      </c>
      <c r="F84" s="43">
        <f>SUM(F83,F80,F72)</f>
        <v>245.53</v>
      </c>
      <c r="G84" s="43">
        <f>SUM(G83,G80,G72)</f>
        <v>1761.25</v>
      </c>
      <c r="H84" s="42"/>
    </row>
    <row r="85" spans="1:8" x14ac:dyDescent="0.2">
      <c r="A85" s="41" t="s">
        <v>106</v>
      </c>
      <c r="B85" s="40"/>
      <c r="C85" s="40"/>
      <c r="D85" s="40"/>
      <c r="E85" s="40"/>
      <c r="F85" s="40"/>
      <c r="G85" s="40"/>
      <c r="H85" s="52"/>
    </row>
    <row r="86" spans="1:8" x14ac:dyDescent="0.2">
      <c r="A86" s="15" t="s">
        <v>19</v>
      </c>
      <c r="B86" s="50" t="s">
        <v>105</v>
      </c>
      <c r="C86" s="49">
        <v>250</v>
      </c>
      <c r="D86" s="48">
        <v>9.98</v>
      </c>
      <c r="E86" s="48">
        <v>11.95</v>
      </c>
      <c r="F86" s="48">
        <v>24.18</v>
      </c>
      <c r="G86" s="47">
        <v>205.13</v>
      </c>
      <c r="H86" s="51">
        <v>165</v>
      </c>
    </row>
    <row r="87" spans="1:8" x14ac:dyDescent="0.2">
      <c r="A87" s="15"/>
      <c r="B87" s="50" t="s">
        <v>104</v>
      </c>
      <c r="C87" s="49">
        <v>100</v>
      </c>
      <c r="D87" s="48">
        <v>8.74</v>
      </c>
      <c r="E87" s="48">
        <v>8.65</v>
      </c>
      <c r="F87" s="48">
        <v>47.43</v>
      </c>
      <c r="G87" s="47">
        <v>313.97000000000003</v>
      </c>
      <c r="H87" s="51">
        <v>563</v>
      </c>
    </row>
    <row r="88" spans="1:8" x14ac:dyDescent="0.2">
      <c r="A88" s="15"/>
      <c r="B88" s="50" t="s">
        <v>63</v>
      </c>
      <c r="C88" s="49">
        <v>200</v>
      </c>
      <c r="D88" s="48">
        <v>0.2</v>
      </c>
      <c r="E88" s="48">
        <v>0</v>
      </c>
      <c r="F88" s="48">
        <v>7.02</v>
      </c>
      <c r="G88" s="47">
        <v>28.46</v>
      </c>
      <c r="H88" s="51" t="s">
        <v>62</v>
      </c>
    </row>
    <row r="89" spans="1:8" ht="17.25" customHeight="1" x14ac:dyDescent="0.2">
      <c r="A89" s="15" t="s">
        <v>15</v>
      </c>
      <c r="B89" s="14"/>
      <c r="C89" s="12">
        <f>SUM(C86:C88)</f>
        <v>550</v>
      </c>
      <c r="D89" s="12">
        <f>SUM(D86:D88)</f>
        <v>18.919999999999998</v>
      </c>
      <c r="E89" s="12">
        <f>SUM(E86:E88)</f>
        <v>20.6</v>
      </c>
      <c r="F89" s="12">
        <f>SUM(F86:F88)</f>
        <v>78.63</v>
      </c>
      <c r="G89" s="12">
        <f>SUM(G86:G88)</f>
        <v>547.56000000000006</v>
      </c>
      <c r="H89" s="11"/>
    </row>
    <row r="90" spans="1:8" x14ac:dyDescent="0.2">
      <c r="A90" s="15" t="s">
        <v>14</v>
      </c>
      <c r="B90" s="50" t="s">
        <v>103</v>
      </c>
      <c r="C90" s="49">
        <v>100</v>
      </c>
      <c r="D90" s="48">
        <v>2.2999999999999998</v>
      </c>
      <c r="E90" s="48">
        <v>6.8</v>
      </c>
      <c r="F90" s="48">
        <v>11.8</v>
      </c>
      <c r="G90" s="47">
        <v>130</v>
      </c>
      <c r="H90" s="51">
        <v>76</v>
      </c>
    </row>
    <row r="91" spans="1:8" x14ac:dyDescent="0.2">
      <c r="A91" s="15"/>
      <c r="B91" s="50" t="s">
        <v>102</v>
      </c>
      <c r="C91" s="49">
        <v>250</v>
      </c>
      <c r="D91" s="48">
        <v>3.3</v>
      </c>
      <c r="E91" s="48">
        <v>5.25</v>
      </c>
      <c r="F91" s="48">
        <v>18.13</v>
      </c>
      <c r="G91" s="47">
        <v>111</v>
      </c>
      <c r="H91" s="46" t="s">
        <v>101</v>
      </c>
    </row>
    <row r="92" spans="1:8" x14ac:dyDescent="0.2">
      <c r="A92" s="15"/>
      <c r="B92" s="50" t="s">
        <v>100</v>
      </c>
      <c r="C92" s="49" t="s">
        <v>43</v>
      </c>
      <c r="D92" s="48">
        <v>10.45</v>
      </c>
      <c r="E92" s="48">
        <v>11.67</v>
      </c>
      <c r="F92" s="48">
        <v>7.06</v>
      </c>
      <c r="G92" s="47">
        <v>198.54</v>
      </c>
      <c r="H92" s="51">
        <v>372</v>
      </c>
    </row>
    <row r="93" spans="1:8" x14ac:dyDescent="0.2">
      <c r="A93" s="15"/>
      <c r="B93" s="50" t="s">
        <v>74</v>
      </c>
      <c r="C93" s="49">
        <v>180</v>
      </c>
      <c r="D93" s="48">
        <v>10.37</v>
      </c>
      <c r="E93" s="48">
        <v>7.2</v>
      </c>
      <c r="F93" s="48">
        <v>49.62</v>
      </c>
      <c r="G93" s="47">
        <v>270.81</v>
      </c>
      <c r="H93" s="51">
        <v>237</v>
      </c>
    </row>
    <row r="94" spans="1:8" x14ac:dyDescent="0.2">
      <c r="A94" s="15"/>
      <c r="B94" s="50" t="s">
        <v>99</v>
      </c>
      <c r="C94" s="49">
        <v>200</v>
      </c>
      <c r="D94" s="48">
        <v>0</v>
      </c>
      <c r="E94" s="48">
        <v>0</v>
      </c>
      <c r="F94" s="48">
        <v>19</v>
      </c>
      <c r="G94" s="47">
        <v>75</v>
      </c>
      <c r="H94" s="46" t="s">
        <v>98</v>
      </c>
    </row>
    <row r="95" spans="1:8" s="16" customFormat="1" x14ac:dyDescent="0.2">
      <c r="A95" s="15"/>
      <c r="B95" s="50" t="s">
        <v>5</v>
      </c>
      <c r="C95" s="49">
        <v>30</v>
      </c>
      <c r="D95" s="48">
        <v>2.37</v>
      </c>
      <c r="E95" s="48">
        <v>0.3</v>
      </c>
      <c r="F95" s="48">
        <v>14.76</v>
      </c>
      <c r="G95" s="47">
        <v>70.5</v>
      </c>
      <c r="H95" s="51">
        <v>108</v>
      </c>
    </row>
    <row r="96" spans="1:8" ht="15" customHeight="1" x14ac:dyDescent="0.2">
      <c r="A96" s="15"/>
      <c r="B96" s="50" t="s">
        <v>4</v>
      </c>
      <c r="C96" s="49">
        <v>30</v>
      </c>
      <c r="D96" s="48">
        <v>1.98</v>
      </c>
      <c r="E96" s="48">
        <v>0.36</v>
      </c>
      <c r="F96" s="48">
        <v>10.02</v>
      </c>
      <c r="G96" s="47">
        <v>52.2</v>
      </c>
      <c r="H96" s="51">
        <v>109</v>
      </c>
    </row>
    <row r="97" spans="1:8" ht="16.5" customHeight="1" x14ac:dyDescent="0.2">
      <c r="A97" s="15" t="s">
        <v>3</v>
      </c>
      <c r="B97" s="14"/>
      <c r="C97" s="12">
        <v>910</v>
      </c>
      <c r="D97" s="12">
        <f>SUM(D90:D96)</f>
        <v>30.769999999999996</v>
      </c>
      <c r="E97" s="12">
        <f>SUM(E90:E96)</f>
        <v>31.58</v>
      </c>
      <c r="F97" s="12">
        <f>SUM(F90:F96)</f>
        <v>130.39000000000001</v>
      </c>
      <c r="G97" s="12">
        <f>SUM(G90:G96)</f>
        <v>908.05</v>
      </c>
      <c r="H97" s="11"/>
    </row>
    <row r="98" spans="1:8" s="16" customFormat="1" x14ac:dyDescent="0.2">
      <c r="A98" s="15" t="s">
        <v>26</v>
      </c>
      <c r="B98" s="50" t="s">
        <v>97</v>
      </c>
      <c r="C98" s="49">
        <v>200</v>
      </c>
      <c r="D98" s="48">
        <v>0</v>
      </c>
      <c r="E98" s="48">
        <v>0</v>
      </c>
      <c r="F98" s="48">
        <v>6.98</v>
      </c>
      <c r="G98" s="47">
        <v>26.54</v>
      </c>
      <c r="H98" s="51">
        <v>503</v>
      </c>
    </row>
    <row r="99" spans="1:8" s="16" customFormat="1" x14ac:dyDescent="0.2">
      <c r="A99" s="15"/>
      <c r="B99" s="50" t="s">
        <v>71</v>
      </c>
      <c r="C99" s="49">
        <v>100</v>
      </c>
      <c r="D99" s="48">
        <v>7.27</v>
      </c>
      <c r="E99" s="48">
        <v>7.76</v>
      </c>
      <c r="F99" s="48">
        <v>38.47</v>
      </c>
      <c r="G99" s="47">
        <v>239.67</v>
      </c>
      <c r="H99" s="46" t="s">
        <v>70</v>
      </c>
    </row>
    <row r="100" spans="1:8" s="16" customFormat="1" x14ac:dyDescent="0.2">
      <c r="A100" s="15" t="s">
        <v>21</v>
      </c>
      <c r="B100" s="14"/>
      <c r="C100" s="12">
        <f>SUM(C98:C99)</f>
        <v>300</v>
      </c>
      <c r="D100" s="12">
        <f>SUM(D98:D99)</f>
        <v>7.27</v>
      </c>
      <c r="E100" s="12">
        <f>SUM(E98:E99)</f>
        <v>7.76</v>
      </c>
      <c r="F100" s="12">
        <f>SUM(F98:F99)</f>
        <v>45.45</v>
      </c>
      <c r="G100" s="12">
        <f>SUM(G98:G99)</f>
        <v>266.20999999999998</v>
      </c>
      <c r="H100" s="11"/>
    </row>
    <row r="101" spans="1:8" ht="15" customHeight="1" thickBot="1" x14ac:dyDescent="0.25">
      <c r="A101" s="45" t="s">
        <v>2</v>
      </c>
      <c r="B101" s="44"/>
      <c r="C101" s="43">
        <f>SUM(C100,C97,C89)</f>
        <v>1760</v>
      </c>
      <c r="D101" s="43">
        <f>SUM(D100,D97,D89)</f>
        <v>56.959999999999994</v>
      </c>
      <c r="E101" s="43">
        <f>SUM(E100,E97,E89)</f>
        <v>59.94</v>
      </c>
      <c r="F101" s="43">
        <f>SUM(F100,F97,F89)</f>
        <v>254.47000000000003</v>
      </c>
      <c r="G101" s="43">
        <f>SUM(G100,G97,G89)</f>
        <v>1721.8200000000002</v>
      </c>
      <c r="H101" s="42"/>
    </row>
    <row r="102" spans="1:8" ht="15" customHeight="1" x14ac:dyDescent="0.2">
      <c r="A102" s="37" t="s">
        <v>96</v>
      </c>
      <c r="B102" s="36"/>
      <c r="C102" s="36"/>
      <c r="D102" s="36"/>
      <c r="E102" s="36"/>
      <c r="F102" s="36"/>
      <c r="G102" s="36"/>
      <c r="H102" s="35"/>
    </row>
    <row r="103" spans="1:8" ht="15" customHeight="1" x14ac:dyDescent="0.2">
      <c r="A103" s="32" t="s">
        <v>19</v>
      </c>
      <c r="B103" s="31" t="s">
        <v>18</v>
      </c>
      <c r="C103" s="30">
        <v>250</v>
      </c>
      <c r="D103" s="29">
        <v>5.55</v>
      </c>
      <c r="E103" s="29">
        <v>11.6</v>
      </c>
      <c r="F103" s="29">
        <v>19.2</v>
      </c>
      <c r="G103" s="28">
        <v>206.22</v>
      </c>
      <c r="H103" s="27">
        <v>423</v>
      </c>
    </row>
    <row r="104" spans="1:8" ht="15" customHeight="1" x14ac:dyDescent="0.2">
      <c r="A104" s="32"/>
      <c r="B104" s="31" t="s">
        <v>17</v>
      </c>
      <c r="C104" s="30">
        <v>100</v>
      </c>
      <c r="D104" s="29">
        <v>7.8</v>
      </c>
      <c r="E104" s="29">
        <v>3.64</v>
      </c>
      <c r="F104" s="29">
        <v>20.149999999999999</v>
      </c>
      <c r="G104" s="28">
        <v>234.6</v>
      </c>
      <c r="H104" s="27">
        <v>270</v>
      </c>
    </row>
    <row r="105" spans="1:8" ht="15" customHeight="1" x14ac:dyDescent="0.2">
      <c r="A105" s="32"/>
      <c r="B105" s="31" t="s">
        <v>16</v>
      </c>
      <c r="C105" s="30">
        <v>200</v>
      </c>
      <c r="D105" s="29">
        <v>0.26</v>
      </c>
      <c r="E105" s="29">
        <v>0</v>
      </c>
      <c r="F105" s="29">
        <v>7.24</v>
      </c>
      <c r="G105" s="28">
        <v>30.84</v>
      </c>
      <c r="H105" s="27">
        <v>494</v>
      </c>
    </row>
    <row r="106" spans="1:8" ht="15" customHeight="1" x14ac:dyDescent="0.2">
      <c r="A106" s="32" t="s">
        <v>15</v>
      </c>
      <c r="B106" s="22"/>
      <c r="C106" s="21">
        <f>SUM(C103:C105)</f>
        <v>550</v>
      </c>
      <c r="D106" s="21">
        <f>SUM(D103:D105)</f>
        <v>13.61</v>
      </c>
      <c r="E106" s="21">
        <f>SUM(E103:E105)</f>
        <v>15.24</v>
      </c>
      <c r="F106" s="21">
        <f>SUM(F103:F105)</f>
        <v>46.589999999999996</v>
      </c>
      <c r="G106" s="21">
        <f>SUM(G103:G105)</f>
        <v>471.65999999999997</v>
      </c>
      <c r="H106" s="34"/>
    </row>
    <row r="107" spans="1:8" ht="15" customHeight="1" x14ac:dyDescent="0.2">
      <c r="A107" s="32" t="s">
        <v>14</v>
      </c>
      <c r="B107" s="31" t="s">
        <v>13</v>
      </c>
      <c r="C107" s="30">
        <v>100</v>
      </c>
      <c r="D107" s="29">
        <v>1.33</v>
      </c>
      <c r="E107" s="29">
        <v>0.17</v>
      </c>
      <c r="F107" s="29">
        <v>7.17</v>
      </c>
      <c r="G107" s="28">
        <v>35</v>
      </c>
      <c r="H107" s="27">
        <v>17</v>
      </c>
    </row>
    <row r="108" spans="1:8" ht="15" customHeight="1" x14ac:dyDescent="0.2">
      <c r="A108" s="32"/>
      <c r="B108" s="31" t="s">
        <v>12</v>
      </c>
      <c r="C108" s="30">
        <v>250</v>
      </c>
      <c r="D108" s="29">
        <v>3.12</v>
      </c>
      <c r="E108" s="29">
        <v>2.8</v>
      </c>
      <c r="F108" s="29">
        <v>28.67</v>
      </c>
      <c r="G108" s="28">
        <v>193.25</v>
      </c>
      <c r="H108" s="33" t="s">
        <v>11</v>
      </c>
    </row>
    <row r="109" spans="1:8" ht="15" customHeight="1" x14ac:dyDescent="0.2">
      <c r="A109" s="32"/>
      <c r="B109" s="31" t="s">
        <v>10</v>
      </c>
      <c r="C109" s="30">
        <v>100</v>
      </c>
      <c r="D109" s="29">
        <v>12.56</v>
      </c>
      <c r="E109" s="29">
        <v>24.37</v>
      </c>
      <c r="F109" s="29">
        <v>18.420000000000002</v>
      </c>
      <c r="G109" s="28">
        <v>282.35000000000002</v>
      </c>
      <c r="H109" s="27" t="s">
        <v>9</v>
      </c>
    </row>
    <row r="110" spans="1:8" ht="15" customHeight="1" x14ac:dyDescent="0.2">
      <c r="A110" s="32"/>
      <c r="B110" s="31" t="s">
        <v>8</v>
      </c>
      <c r="C110" s="30">
        <v>180</v>
      </c>
      <c r="D110" s="29">
        <v>3.78</v>
      </c>
      <c r="E110" s="29">
        <v>7.92</v>
      </c>
      <c r="F110" s="29">
        <v>19.62</v>
      </c>
      <c r="G110" s="28">
        <v>165.6</v>
      </c>
      <c r="H110" s="27">
        <v>429</v>
      </c>
    </row>
    <row r="111" spans="1:8" ht="15" customHeight="1" x14ac:dyDescent="0.2">
      <c r="A111" s="32"/>
      <c r="B111" s="31" t="s">
        <v>7</v>
      </c>
      <c r="C111" s="30">
        <v>200</v>
      </c>
      <c r="D111" s="29">
        <v>1.92</v>
      </c>
      <c r="E111" s="29">
        <v>0.12</v>
      </c>
      <c r="F111" s="29">
        <v>25.86</v>
      </c>
      <c r="G111" s="28">
        <v>112.36</v>
      </c>
      <c r="H111" s="33" t="s">
        <v>6</v>
      </c>
    </row>
    <row r="112" spans="1:8" ht="15" customHeight="1" x14ac:dyDescent="0.2">
      <c r="A112" s="32"/>
      <c r="B112" s="31" t="s">
        <v>5</v>
      </c>
      <c r="C112" s="30">
        <v>30</v>
      </c>
      <c r="D112" s="29">
        <v>2.37</v>
      </c>
      <c r="E112" s="29">
        <v>0.3</v>
      </c>
      <c r="F112" s="29">
        <v>14.76</v>
      </c>
      <c r="G112" s="28">
        <v>70.5</v>
      </c>
      <c r="H112" s="27">
        <v>108</v>
      </c>
    </row>
    <row r="113" spans="1:8" ht="15" customHeight="1" x14ac:dyDescent="0.2">
      <c r="A113" s="32"/>
      <c r="B113" s="31" t="s">
        <v>4</v>
      </c>
      <c r="C113" s="30">
        <v>30</v>
      </c>
      <c r="D113" s="29">
        <v>1.98</v>
      </c>
      <c r="E113" s="29">
        <v>0.36</v>
      </c>
      <c r="F113" s="29">
        <v>10.02</v>
      </c>
      <c r="G113" s="28">
        <v>52.2</v>
      </c>
      <c r="H113" s="27">
        <v>109</v>
      </c>
    </row>
    <row r="114" spans="1:8" ht="15" customHeight="1" x14ac:dyDescent="0.2">
      <c r="A114" s="26" t="s">
        <v>3</v>
      </c>
      <c r="B114" s="25"/>
      <c r="C114" s="24">
        <f>SUM(C107:C113)</f>
        <v>890</v>
      </c>
      <c r="D114" s="24">
        <f>SUM(D107:D113)</f>
        <v>27.060000000000002</v>
      </c>
      <c r="E114" s="24">
        <f>SUM(E107:E113)</f>
        <v>36.039999999999992</v>
      </c>
      <c r="F114" s="24">
        <f>SUM(F107:F113)</f>
        <v>124.52000000000001</v>
      </c>
      <c r="G114" s="24">
        <f>SUM(G107:G113)</f>
        <v>911.2600000000001</v>
      </c>
      <c r="H114" s="23"/>
    </row>
    <row r="115" spans="1:8" ht="15" customHeight="1" x14ac:dyDescent="0.2">
      <c r="A115" s="22" t="s">
        <v>2</v>
      </c>
      <c r="B115" s="22"/>
      <c r="C115" s="21">
        <f>C106+C114</f>
        <v>1440</v>
      </c>
      <c r="D115" s="21">
        <f>D106+D114</f>
        <v>40.67</v>
      </c>
      <c r="E115" s="21">
        <f>E106+E114</f>
        <v>51.279999999999994</v>
      </c>
      <c r="F115" s="21">
        <f>F106+F114</f>
        <v>171.11</v>
      </c>
      <c r="G115" s="21">
        <f>G106+G114</f>
        <v>1382.92</v>
      </c>
      <c r="H115" s="21"/>
    </row>
    <row r="116" spans="1:8" ht="15" customHeight="1" thickBot="1" x14ac:dyDescent="0.25">
      <c r="A116" s="57"/>
      <c r="B116" s="56"/>
      <c r="C116" s="55"/>
      <c r="D116" s="55"/>
      <c r="E116" s="55"/>
      <c r="F116" s="55"/>
      <c r="G116" s="55"/>
      <c r="H116" s="54"/>
    </row>
    <row r="117" spans="1:8" x14ac:dyDescent="0.2">
      <c r="A117" s="41" t="s">
        <v>95</v>
      </c>
      <c r="B117" s="40"/>
      <c r="C117" s="40"/>
      <c r="D117" s="40"/>
      <c r="E117" s="40"/>
      <c r="F117" s="40"/>
      <c r="G117" s="40"/>
      <c r="H117" s="52"/>
    </row>
    <row r="118" spans="1:8" x14ac:dyDescent="0.2">
      <c r="A118" s="15" t="s">
        <v>19</v>
      </c>
      <c r="B118" s="50" t="s">
        <v>94</v>
      </c>
      <c r="C118" s="49">
        <v>250</v>
      </c>
      <c r="D118" s="48">
        <v>11.13</v>
      </c>
      <c r="E118" s="48">
        <v>5.8</v>
      </c>
      <c r="F118" s="48">
        <v>36.950000000000003</v>
      </c>
      <c r="G118" s="47">
        <v>231.43</v>
      </c>
      <c r="H118" s="51">
        <v>70</v>
      </c>
    </row>
    <row r="119" spans="1:8" x14ac:dyDescent="0.2">
      <c r="A119" s="15"/>
      <c r="B119" s="53" t="s">
        <v>65</v>
      </c>
      <c r="C119" s="47">
        <v>40</v>
      </c>
      <c r="D119" s="48">
        <v>3</v>
      </c>
      <c r="E119" s="48">
        <v>0.16</v>
      </c>
      <c r="F119" s="48">
        <v>20.56</v>
      </c>
      <c r="G119" s="47">
        <v>104.8</v>
      </c>
      <c r="H119" s="46">
        <v>111</v>
      </c>
    </row>
    <row r="120" spans="1:8" x14ac:dyDescent="0.2">
      <c r="A120" s="15"/>
      <c r="B120" s="50" t="s">
        <v>93</v>
      </c>
      <c r="C120" s="49">
        <v>10</v>
      </c>
      <c r="D120" s="48">
        <v>2.3199999999999998</v>
      </c>
      <c r="E120" s="48">
        <v>2.95</v>
      </c>
      <c r="F120" s="48">
        <v>0</v>
      </c>
      <c r="G120" s="47">
        <v>36.4</v>
      </c>
      <c r="H120" s="46" t="s">
        <v>92</v>
      </c>
    </row>
    <row r="121" spans="1:8" x14ac:dyDescent="0.2">
      <c r="A121" s="15"/>
      <c r="B121" s="50" t="s">
        <v>91</v>
      </c>
      <c r="C121" s="49">
        <v>10</v>
      </c>
      <c r="D121" s="48">
        <v>0.13</v>
      </c>
      <c r="E121" s="48">
        <v>6.15</v>
      </c>
      <c r="F121" s="48">
        <v>0.17</v>
      </c>
      <c r="G121" s="47">
        <v>56.6</v>
      </c>
      <c r="H121" s="51">
        <v>105</v>
      </c>
    </row>
    <row r="122" spans="1:8" s="16" customFormat="1" x14ac:dyDescent="0.2">
      <c r="A122" s="15"/>
      <c r="B122" s="50" t="s">
        <v>49</v>
      </c>
      <c r="C122" s="49">
        <v>40</v>
      </c>
      <c r="D122" s="48">
        <v>3</v>
      </c>
      <c r="E122" s="48">
        <v>4.72</v>
      </c>
      <c r="F122" s="48">
        <v>19.96</v>
      </c>
      <c r="G122" s="47">
        <v>166.84</v>
      </c>
      <c r="H122" s="51">
        <v>590</v>
      </c>
    </row>
    <row r="123" spans="1:8" ht="17.25" customHeight="1" x14ac:dyDescent="0.2">
      <c r="A123" s="15"/>
      <c r="B123" s="50" t="s">
        <v>90</v>
      </c>
      <c r="C123" s="49">
        <v>200</v>
      </c>
      <c r="D123" s="48">
        <v>0.2</v>
      </c>
      <c r="E123" s="48">
        <v>0</v>
      </c>
      <c r="F123" s="48">
        <v>7.02</v>
      </c>
      <c r="G123" s="47">
        <v>28.46</v>
      </c>
      <c r="H123" s="51">
        <v>493</v>
      </c>
    </row>
    <row r="124" spans="1:8" x14ac:dyDescent="0.2">
      <c r="A124" s="15" t="s">
        <v>15</v>
      </c>
      <c r="B124" s="14"/>
      <c r="C124" s="12">
        <f>SUM(C118:C123)</f>
        <v>550</v>
      </c>
      <c r="D124" s="12">
        <f>SUM(D118:D123)</f>
        <v>19.779999999999998</v>
      </c>
      <c r="E124" s="12">
        <f>SUM(E118:E123)</f>
        <v>19.78</v>
      </c>
      <c r="F124" s="12">
        <f>SUM(F118:F123)</f>
        <v>84.660000000000011</v>
      </c>
      <c r="G124" s="12">
        <f>SUM(G118:G123)</f>
        <v>624.53000000000009</v>
      </c>
      <c r="H124" s="11"/>
    </row>
    <row r="125" spans="1:8" x14ac:dyDescent="0.2">
      <c r="A125" s="15" t="s">
        <v>14</v>
      </c>
      <c r="B125" s="50" t="s">
        <v>89</v>
      </c>
      <c r="C125" s="49">
        <v>100</v>
      </c>
      <c r="D125" s="48">
        <v>1.9</v>
      </c>
      <c r="E125" s="48">
        <v>5.9</v>
      </c>
      <c r="F125" s="48">
        <v>7.7</v>
      </c>
      <c r="G125" s="47">
        <v>119</v>
      </c>
      <c r="H125" s="51">
        <v>115</v>
      </c>
    </row>
    <row r="126" spans="1:8" x14ac:dyDescent="0.2">
      <c r="A126" s="15"/>
      <c r="B126" s="50" t="s">
        <v>88</v>
      </c>
      <c r="C126" s="49">
        <v>250</v>
      </c>
      <c r="D126" s="48">
        <v>3.15</v>
      </c>
      <c r="E126" s="48">
        <v>5.13</v>
      </c>
      <c r="F126" s="48">
        <v>8.65</v>
      </c>
      <c r="G126" s="47">
        <v>124.85</v>
      </c>
      <c r="H126" s="46" t="s">
        <v>87</v>
      </c>
    </row>
    <row r="127" spans="1:8" x14ac:dyDescent="0.2">
      <c r="A127" s="15"/>
      <c r="B127" s="50" t="s">
        <v>86</v>
      </c>
      <c r="C127" s="49">
        <v>120</v>
      </c>
      <c r="D127" s="48">
        <v>10.95</v>
      </c>
      <c r="E127" s="48">
        <v>13.92</v>
      </c>
      <c r="F127" s="48">
        <v>14.22</v>
      </c>
      <c r="G127" s="47">
        <v>186.34</v>
      </c>
      <c r="H127" s="51">
        <v>405</v>
      </c>
    </row>
    <row r="128" spans="1:8" x14ac:dyDescent="0.2">
      <c r="A128" s="15"/>
      <c r="B128" s="50" t="s">
        <v>85</v>
      </c>
      <c r="C128" s="49">
        <v>180</v>
      </c>
      <c r="D128" s="48">
        <v>10.97</v>
      </c>
      <c r="E128" s="48">
        <v>6.49</v>
      </c>
      <c r="F128" s="48">
        <v>52.66</v>
      </c>
      <c r="G128" s="47">
        <v>289.68</v>
      </c>
      <c r="H128" s="51">
        <v>291</v>
      </c>
    </row>
    <row r="129" spans="1:8" x14ac:dyDescent="0.2">
      <c r="A129" s="15"/>
      <c r="B129" s="50" t="s">
        <v>40</v>
      </c>
      <c r="C129" s="49">
        <v>200</v>
      </c>
      <c r="D129" s="48">
        <v>0.08</v>
      </c>
      <c r="E129" s="48">
        <v>0</v>
      </c>
      <c r="F129" s="48">
        <v>10.62</v>
      </c>
      <c r="G129" s="47">
        <v>40.44</v>
      </c>
      <c r="H129" s="51">
        <v>508</v>
      </c>
    </row>
    <row r="130" spans="1:8" s="16" customFormat="1" x14ac:dyDescent="0.2">
      <c r="A130" s="15"/>
      <c r="B130" s="50" t="s">
        <v>5</v>
      </c>
      <c r="C130" s="49">
        <v>30</v>
      </c>
      <c r="D130" s="48">
        <v>2.37</v>
      </c>
      <c r="E130" s="48">
        <v>0.3</v>
      </c>
      <c r="F130" s="48">
        <v>14.76</v>
      </c>
      <c r="G130" s="47">
        <v>70.5</v>
      </c>
      <c r="H130" s="51">
        <v>108</v>
      </c>
    </row>
    <row r="131" spans="1:8" x14ac:dyDescent="0.2">
      <c r="A131" s="15"/>
      <c r="B131" s="50" t="s">
        <v>4</v>
      </c>
      <c r="C131" s="49">
        <v>30</v>
      </c>
      <c r="D131" s="48">
        <v>1.98</v>
      </c>
      <c r="E131" s="48">
        <v>0.36</v>
      </c>
      <c r="F131" s="48">
        <v>10.02</v>
      </c>
      <c r="G131" s="47">
        <v>52.2</v>
      </c>
      <c r="H131" s="51">
        <v>109</v>
      </c>
    </row>
    <row r="132" spans="1:8" ht="26.25" customHeight="1" x14ac:dyDescent="0.2">
      <c r="A132" s="15" t="s">
        <v>3</v>
      </c>
      <c r="B132" s="14"/>
      <c r="C132" s="12">
        <f>SUM(C125:C131)</f>
        <v>910</v>
      </c>
      <c r="D132" s="12">
        <f>SUM(D125:D131)</f>
        <v>31.4</v>
      </c>
      <c r="E132" s="12">
        <f>SUM(E125:E131)</f>
        <v>32.100000000000009</v>
      </c>
      <c r="F132" s="12">
        <f>SUM(F125:F131)</f>
        <v>118.63</v>
      </c>
      <c r="G132" s="12">
        <f>SUM(G125:G131)</f>
        <v>883.01</v>
      </c>
      <c r="H132" s="11"/>
    </row>
    <row r="133" spans="1:8" s="16" customFormat="1" x14ac:dyDescent="0.2">
      <c r="A133" s="15" t="s">
        <v>26</v>
      </c>
      <c r="B133" s="50" t="s">
        <v>39</v>
      </c>
      <c r="C133" s="49">
        <v>200</v>
      </c>
      <c r="D133" s="48">
        <v>0</v>
      </c>
      <c r="E133" s="48">
        <v>0</v>
      </c>
      <c r="F133" s="48">
        <v>22</v>
      </c>
      <c r="G133" s="47">
        <v>95</v>
      </c>
      <c r="H133" s="51">
        <v>614</v>
      </c>
    </row>
    <row r="134" spans="1:8" s="16" customFormat="1" ht="25.5" x14ac:dyDescent="0.2">
      <c r="A134" s="15"/>
      <c r="B134" s="50" t="s">
        <v>84</v>
      </c>
      <c r="C134" s="49">
        <v>100</v>
      </c>
      <c r="D134" s="48">
        <v>7.54</v>
      </c>
      <c r="E134" s="48">
        <v>7.87</v>
      </c>
      <c r="F134" s="48">
        <v>29.16</v>
      </c>
      <c r="G134" s="47">
        <v>235.4</v>
      </c>
      <c r="H134" s="46" t="s">
        <v>83</v>
      </c>
    </row>
    <row r="135" spans="1:8" s="16" customFormat="1" x14ac:dyDescent="0.2">
      <c r="A135" s="15" t="s">
        <v>21</v>
      </c>
      <c r="B135" s="14"/>
      <c r="C135" s="12">
        <f>SUM(C133:C134)</f>
        <v>300</v>
      </c>
      <c r="D135" s="12">
        <f>SUM(D133:D134)</f>
        <v>7.54</v>
      </c>
      <c r="E135" s="12">
        <f>SUM(E133:E134)</f>
        <v>7.87</v>
      </c>
      <c r="F135" s="12">
        <f>SUM(F133:F134)</f>
        <v>51.16</v>
      </c>
      <c r="G135" s="12">
        <f>SUM(G133:G134)</f>
        <v>330.4</v>
      </c>
      <c r="H135" s="11"/>
    </row>
    <row r="136" spans="1:8" ht="13.5" thickBot="1" x14ac:dyDescent="0.25">
      <c r="A136" s="45" t="s">
        <v>2</v>
      </c>
      <c r="B136" s="44"/>
      <c r="C136" s="43">
        <f>SUM(C135,C132,C124)</f>
        <v>1760</v>
      </c>
      <c r="D136" s="43">
        <f>SUM(D135,D132,D124)</f>
        <v>58.72</v>
      </c>
      <c r="E136" s="43">
        <f>SUM(E135,E132,E124)</f>
        <v>59.750000000000007</v>
      </c>
      <c r="F136" s="43">
        <f>SUM(F135,F132,F124)</f>
        <v>254.45</v>
      </c>
      <c r="G136" s="43">
        <f>SUM(G135,G132,G124)</f>
        <v>1837.94</v>
      </c>
      <c r="H136" s="42"/>
    </row>
    <row r="137" spans="1:8" x14ac:dyDescent="0.2">
      <c r="A137" s="41" t="s">
        <v>82</v>
      </c>
      <c r="B137" s="40"/>
      <c r="C137" s="40"/>
      <c r="D137" s="40"/>
      <c r="E137" s="40"/>
      <c r="F137" s="40"/>
      <c r="G137" s="40"/>
      <c r="H137" s="52"/>
    </row>
    <row r="138" spans="1:8" x14ac:dyDescent="0.2">
      <c r="A138" s="15" t="s">
        <v>19</v>
      </c>
      <c r="B138" s="50" t="s">
        <v>81</v>
      </c>
      <c r="C138" s="49">
        <v>150</v>
      </c>
      <c r="D138" s="48">
        <v>11.54</v>
      </c>
      <c r="E138" s="48">
        <v>13.57</v>
      </c>
      <c r="F138" s="48">
        <v>23.02</v>
      </c>
      <c r="G138" s="47">
        <v>258.85000000000002</v>
      </c>
      <c r="H138" s="51">
        <v>302</v>
      </c>
    </row>
    <row r="139" spans="1:8" x14ac:dyDescent="0.2">
      <c r="A139" s="15"/>
      <c r="B139" s="50" t="s">
        <v>80</v>
      </c>
      <c r="C139" s="49">
        <v>200</v>
      </c>
      <c r="D139" s="48">
        <v>2.25</v>
      </c>
      <c r="E139" s="48">
        <v>0.5</v>
      </c>
      <c r="F139" s="48">
        <v>20.25</v>
      </c>
      <c r="G139" s="47">
        <v>107.5</v>
      </c>
      <c r="H139" s="51">
        <v>112</v>
      </c>
    </row>
    <row r="140" spans="1:8" s="16" customFormat="1" x14ac:dyDescent="0.2">
      <c r="A140" s="15"/>
      <c r="B140" s="50" t="s">
        <v>79</v>
      </c>
      <c r="C140" s="49">
        <v>60</v>
      </c>
      <c r="D140" s="48">
        <v>4.5999999999999996</v>
      </c>
      <c r="E140" s="48">
        <v>4.16</v>
      </c>
      <c r="F140" s="48">
        <v>25.9</v>
      </c>
      <c r="G140" s="47">
        <v>121.5</v>
      </c>
      <c r="H140" s="51">
        <v>95</v>
      </c>
    </row>
    <row r="141" spans="1:8" x14ac:dyDescent="0.2">
      <c r="A141" s="15"/>
      <c r="B141" s="50" t="s">
        <v>16</v>
      </c>
      <c r="C141" s="49">
        <v>200</v>
      </c>
      <c r="D141" s="48">
        <v>0.26</v>
      </c>
      <c r="E141" s="48">
        <v>0</v>
      </c>
      <c r="F141" s="48">
        <v>7.24</v>
      </c>
      <c r="G141" s="47">
        <v>30.84</v>
      </c>
      <c r="H141" s="51" t="s">
        <v>48</v>
      </c>
    </row>
    <row r="142" spans="1:8" x14ac:dyDescent="0.2">
      <c r="A142" s="15" t="s">
        <v>15</v>
      </c>
      <c r="B142" s="14"/>
      <c r="C142" s="12">
        <f>SUM(C138:C141)</f>
        <v>610</v>
      </c>
      <c r="D142" s="12">
        <f>SUM(D138:D141)</f>
        <v>18.650000000000002</v>
      </c>
      <c r="E142" s="12">
        <f>SUM(E138:E141)</f>
        <v>18.23</v>
      </c>
      <c r="F142" s="12">
        <f>SUM(F138:F141)</f>
        <v>76.409999999999982</v>
      </c>
      <c r="G142" s="12">
        <f>SUM(G138:G141)</f>
        <v>518.69000000000005</v>
      </c>
      <c r="H142" s="11"/>
    </row>
    <row r="143" spans="1:8" x14ac:dyDescent="0.2">
      <c r="A143" s="15" t="s">
        <v>14</v>
      </c>
      <c r="B143" s="50" t="s">
        <v>78</v>
      </c>
      <c r="C143" s="49">
        <v>100</v>
      </c>
      <c r="D143" s="48">
        <v>0.8</v>
      </c>
      <c r="E143" s="48">
        <v>0.1</v>
      </c>
      <c r="F143" s="48">
        <v>1.7</v>
      </c>
      <c r="G143" s="47">
        <v>13</v>
      </c>
      <c r="H143" s="51">
        <v>107</v>
      </c>
    </row>
    <row r="144" spans="1:8" ht="25.5" x14ac:dyDescent="0.2">
      <c r="A144" s="15"/>
      <c r="B144" s="50" t="s">
        <v>77</v>
      </c>
      <c r="C144" s="49">
        <v>250</v>
      </c>
      <c r="D144" s="48">
        <v>2.92</v>
      </c>
      <c r="E144" s="48">
        <v>5.18</v>
      </c>
      <c r="F144" s="48">
        <v>12.27</v>
      </c>
      <c r="G144" s="47">
        <v>112.6</v>
      </c>
      <c r="H144" s="46" t="s">
        <v>76</v>
      </c>
    </row>
    <row r="145" spans="1:8" x14ac:dyDescent="0.2">
      <c r="A145" s="15"/>
      <c r="B145" s="50" t="s">
        <v>75</v>
      </c>
      <c r="C145" s="49">
        <v>100</v>
      </c>
      <c r="D145" s="48">
        <v>13.46</v>
      </c>
      <c r="E145" s="48">
        <v>13.75</v>
      </c>
      <c r="F145" s="48">
        <v>18.489999999999998</v>
      </c>
      <c r="G145" s="47">
        <v>233.47</v>
      </c>
      <c r="H145" s="51">
        <v>399</v>
      </c>
    </row>
    <row r="146" spans="1:8" x14ac:dyDescent="0.2">
      <c r="A146" s="15"/>
      <c r="B146" s="50" t="s">
        <v>74</v>
      </c>
      <c r="C146" s="49">
        <v>180</v>
      </c>
      <c r="D146" s="48">
        <v>10.37</v>
      </c>
      <c r="E146" s="48">
        <v>7.2</v>
      </c>
      <c r="F146" s="48">
        <v>49.62</v>
      </c>
      <c r="G146" s="47">
        <v>270.81</v>
      </c>
      <c r="H146" s="51">
        <v>237</v>
      </c>
    </row>
    <row r="147" spans="1:8" x14ac:dyDescent="0.2">
      <c r="A147" s="15"/>
      <c r="B147" s="50" t="s">
        <v>27</v>
      </c>
      <c r="C147" s="49">
        <v>200</v>
      </c>
      <c r="D147" s="48">
        <v>0.32</v>
      </c>
      <c r="E147" s="48">
        <v>0.14000000000000001</v>
      </c>
      <c r="F147" s="48">
        <v>11.46</v>
      </c>
      <c r="G147" s="47">
        <v>48.32</v>
      </c>
      <c r="H147" s="51">
        <v>519</v>
      </c>
    </row>
    <row r="148" spans="1:8" s="16" customFormat="1" x14ac:dyDescent="0.2">
      <c r="A148" s="15"/>
      <c r="B148" s="50" t="s">
        <v>5</v>
      </c>
      <c r="C148" s="49">
        <v>30</v>
      </c>
      <c r="D148" s="48">
        <v>2.37</v>
      </c>
      <c r="E148" s="48">
        <v>0.3</v>
      </c>
      <c r="F148" s="48">
        <v>14.76</v>
      </c>
      <c r="G148" s="47">
        <v>70.5</v>
      </c>
      <c r="H148" s="51">
        <v>108</v>
      </c>
    </row>
    <row r="149" spans="1:8" x14ac:dyDescent="0.2">
      <c r="A149" s="15"/>
      <c r="B149" s="50" t="s">
        <v>4</v>
      </c>
      <c r="C149" s="49">
        <v>30</v>
      </c>
      <c r="D149" s="48">
        <v>1.98</v>
      </c>
      <c r="E149" s="48">
        <v>0.36</v>
      </c>
      <c r="F149" s="48">
        <v>10.02</v>
      </c>
      <c r="G149" s="47">
        <v>52.2</v>
      </c>
      <c r="H149" s="51">
        <v>109</v>
      </c>
    </row>
    <row r="150" spans="1:8" x14ac:dyDescent="0.2">
      <c r="A150" s="15" t="s">
        <v>3</v>
      </c>
      <c r="B150" s="14"/>
      <c r="C150" s="12">
        <f>SUM(C143:C149)</f>
        <v>890</v>
      </c>
      <c r="D150" s="12">
        <f>SUM(D143:D149)</f>
        <v>32.22</v>
      </c>
      <c r="E150" s="12">
        <f>SUM(E143:E149)</f>
        <v>27.03</v>
      </c>
      <c r="F150" s="12">
        <f>SUM(F143:F149)</f>
        <v>118.32</v>
      </c>
      <c r="G150" s="12">
        <f>SUM(G143:G149)</f>
        <v>800.90000000000009</v>
      </c>
      <c r="H150" s="11"/>
    </row>
    <row r="151" spans="1:8" s="16" customFormat="1" x14ac:dyDescent="0.2">
      <c r="A151" s="15" t="s">
        <v>26</v>
      </c>
      <c r="B151" s="50" t="s">
        <v>73</v>
      </c>
      <c r="C151" s="49">
        <v>200</v>
      </c>
      <c r="D151" s="48">
        <v>0.3</v>
      </c>
      <c r="E151" s="48">
        <v>0.12</v>
      </c>
      <c r="F151" s="48">
        <v>9.18</v>
      </c>
      <c r="G151" s="47">
        <v>39.74</v>
      </c>
      <c r="H151" s="46" t="s">
        <v>72</v>
      </c>
    </row>
    <row r="152" spans="1:8" s="16" customFormat="1" x14ac:dyDescent="0.2">
      <c r="A152" s="15"/>
      <c r="B152" s="50" t="s">
        <v>71</v>
      </c>
      <c r="C152" s="49">
        <v>100</v>
      </c>
      <c r="D152" s="48">
        <v>7.27</v>
      </c>
      <c r="E152" s="48">
        <v>7.76</v>
      </c>
      <c r="F152" s="48">
        <v>38.47</v>
      </c>
      <c r="G152" s="47">
        <v>239.67</v>
      </c>
      <c r="H152" s="46" t="s">
        <v>70</v>
      </c>
    </row>
    <row r="153" spans="1:8" s="16" customFormat="1" x14ac:dyDescent="0.2">
      <c r="A153" s="15" t="s">
        <v>21</v>
      </c>
      <c r="B153" s="14"/>
      <c r="C153" s="12">
        <f>SUM(C151:C152)</f>
        <v>300</v>
      </c>
      <c r="D153" s="12">
        <f>SUM(D151:D152)</f>
        <v>7.5699999999999994</v>
      </c>
      <c r="E153" s="12">
        <f>SUM(E151:E152)</f>
        <v>7.88</v>
      </c>
      <c r="F153" s="12">
        <f>SUM(F151:F152)</f>
        <v>47.65</v>
      </c>
      <c r="G153" s="12">
        <f>SUM(G151:G152)</f>
        <v>279.40999999999997</v>
      </c>
      <c r="H153" s="11"/>
    </row>
    <row r="154" spans="1:8" ht="13.5" thickBot="1" x14ac:dyDescent="0.25">
      <c r="A154" s="45" t="s">
        <v>2</v>
      </c>
      <c r="B154" s="44"/>
      <c r="C154" s="43">
        <f>SUM(C153,C150,C142)</f>
        <v>1800</v>
      </c>
      <c r="D154" s="43">
        <f>SUM(D153,D150,D142)</f>
        <v>58.44</v>
      </c>
      <c r="E154" s="43">
        <f>SUM(E153,E150,E142)</f>
        <v>53.14</v>
      </c>
      <c r="F154" s="43">
        <f>SUM(F153,F150,F142)</f>
        <v>242.38</v>
      </c>
      <c r="G154" s="43">
        <f>SUM(G153,G150,G142)</f>
        <v>1599</v>
      </c>
      <c r="H154" s="42"/>
    </row>
    <row r="155" spans="1:8" x14ac:dyDescent="0.2">
      <c r="A155" s="41" t="s">
        <v>69</v>
      </c>
      <c r="B155" s="40"/>
      <c r="C155" s="40"/>
      <c r="D155" s="40"/>
      <c r="E155" s="40"/>
      <c r="F155" s="40"/>
      <c r="G155" s="40"/>
      <c r="H155" s="52"/>
    </row>
    <row r="156" spans="1:8" x14ac:dyDescent="0.2">
      <c r="A156" s="15" t="s">
        <v>19</v>
      </c>
      <c r="B156" s="50" t="s">
        <v>68</v>
      </c>
      <c r="C156" s="49" t="s">
        <v>43</v>
      </c>
      <c r="D156" s="48">
        <v>8.67</v>
      </c>
      <c r="E156" s="48">
        <v>8.61</v>
      </c>
      <c r="F156" s="48">
        <v>9.41</v>
      </c>
      <c r="G156" s="47">
        <v>121.98</v>
      </c>
      <c r="H156" s="46" t="s">
        <v>67</v>
      </c>
    </row>
    <row r="157" spans="1:8" x14ac:dyDescent="0.2">
      <c r="A157" s="15"/>
      <c r="B157" s="50" t="s">
        <v>66</v>
      </c>
      <c r="C157" s="49">
        <v>180</v>
      </c>
      <c r="D157" s="48">
        <v>4.5</v>
      </c>
      <c r="E157" s="48">
        <v>6.76</v>
      </c>
      <c r="F157" s="48">
        <v>35.75</v>
      </c>
      <c r="G157" s="47">
        <v>195.42</v>
      </c>
      <c r="H157" s="51">
        <v>58</v>
      </c>
    </row>
    <row r="158" spans="1:8" x14ac:dyDescent="0.2">
      <c r="A158" s="15"/>
      <c r="B158" s="50" t="s">
        <v>65</v>
      </c>
      <c r="C158" s="47">
        <v>40</v>
      </c>
      <c r="D158" s="48">
        <v>3</v>
      </c>
      <c r="E158" s="48">
        <v>0.16</v>
      </c>
      <c r="F158" s="48">
        <v>20.56</v>
      </c>
      <c r="G158" s="47">
        <v>104.8</v>
      </c>
      <c r="H158" s="46">
        <v>111</v>
      </c>
    </row>
    <row r="159" spans="1:8" s="16" customFormat="1" x14ac:dyDescent="0.2">
      <c r="A159" s="15"/>
      <c r="B159" s="50" t="s">
        <v>64</v>
      </c>
      <c r="C159" s="47">
        <v>60</v>
      </c>
      <c r="D159" s="48">
        <v>4.37</v>
      </c>
      <c r="E159" s="48">
        <v>4.13</v>
      </c>
      <c r="F159" s="48">
        <v>34.61</v>
      </c>
      <c r="G159" s="47">
        <v>191.48</v>
      </c>
      <c r="H159" s="46">
        <v>565</v>
      </c>
    </row>
    <row r="160" spans="1:8" x14ac:dyDescent="0.2">
      <c r="A160" s="15"/>
      <c r="B160" s="50" t="s">
        <v>63</v>
      </c>
      <c r="C160" s="49">
        <v>200</v>
      </c>
      <c r="D160" s="48">
        <v>0.2</v>
      </c>
      <c r="E160" s="48">
        <v>0</v>
      </c>
      <c r="F160" s="48">
        <v>7.02</v>
      </c>
      <c r="G160" s="47">
        <v>28.46</v>
      </c>
      <c r="H160" s="51" t="s">
        <v>62</v>
      </c>
    </row>
    <row r="161" spans="1:8" ht="15.75" customHeight="1" x14ac:dyDescent="0.2">
      <c r="A161" s="15" t="s">
        <v>15</v>
      </c>
      <c r="B161" s="14"/>
      <c r="C161" s="12">
        <f>SUM(C157:C160)+100+20</f>
        <v>600</v>
      </c>
      <c r="D161" s="12">
        <f>SUM(D156:D160)</f>
        <v>20.740000000000002</v>
      </c>
      <c r="E161" s="12">
        <f>SUM(E156:E160)</f>
        <v>19.66</v>
      </c>
      <c r="F161" s="12">
        <f>SUM(F156:F160)</f>
        <v>107.35</v>
      </c>
      <c r="G161" s="12">
        <f>SUM(G156:G160)</f>
        <v>642.14</v>
      </c>
      <c r="H161" s="11"/>
    </row>
    <row r="162" spans="1:8" x14ac:dyDescent="0.2">
      <c r="A162" s="15" t="s">
        <v>14</v>
      </c>
      <c r="B162" s="50" t="s">
        <v>61</v>
      </c>
      <c r="C162" s="49">
        <v>100</v>
      </c>
      <c r="D162" s="48">
        <v>1.03</v>
      </c>
      <c r="E162" s="48">
        <v>8.2799999999999994</v>
      </c>
      <c r="F162" s="48">
        <v>9.33</v>
      </c>
      <c r="G162" s="47">
        <v>101.43</v>
      </c>
      <c r="H162" s="51">
        <v>46</v>
      </c>
    </row>
    <row r="163" spans="1:8" ht="25.5" x14ac:dyDescent="0.2">
      <c r="A163" s="15"/>
      <c r="B163" s="50" t="s">
        <v>60</v>
      </c>
      <c r="C163" s="49">
        <v>250</v>
      </c>
      <c r="D163" s="48">
        <v>4.0199999999999996</v>
      </c>
      <c r="E163" s="48">
        <v>5.67</v>
      </c>
      <c r="F163" s="48">
        <v>19.600000000000001</v>
      </c>
      <c r="G163" s="47">
        <v>160.28</v>
      </c>
      <c r="H163" s="46" t="s">
        <v>59</v>
      </c>
    </row>
    <row r="164" spans="1:8" x14ac:dyDescent="0.2">
      <c r="A164" s="15"/>
      <c r="B164" s="50" t="s">
        <v>58</v>
      </c>
      <c r="C164" s="49">
        <v>120</v>
      </c>
      <c r="D164" s="48">
        <v>12.31</v>
      </c>
      <c r="E164" s="48">
        <v>6.25</v>
      </c>
      <c r="F164" s="48">
        <v>3.04</v>
      </c>
      <c r="G164" s="47">
        <v>194.32</v>
      </c>
      <c r="H164" s="51">
        <v>343</v>
      </c>
    </row>
    <row r="165" spans="1:8" x14ac:dyDescent="0.2">
      <c r="A165" s="15"/>
      <c r="B165" s="50" t="s">
        <v>57</v>
      </c>
      <c r="C165" s="49">
        <v>180</v>
      </c>
      <c r="D165" s="48">
        <v>3.64</v>
      </c>
      <c r="E165" s="48">
        <v>10.47</v>
      </c>
      <c r="F165" s="48">
        <v>39.950000000000003</v>
      </c>
      <c r="G165" s="47">
        <v>219.14</v>
      </c>
      <c r="H165" s="51">
        <v>173</v>
      </c>
    </row>
    <row r="166" spans="1:8" x14ac:dyDescent="0.2">
      <c r="A166" s="15"/>
      <c r="B166" s="50" t="s">
        <v>7</v>
      </c>
      <c r="C166" s="49">
        <v>200</v>
      </c>
      <c r="D166" s="48">
        <v>1.92</v>
      </c>
      <c r="E166" s="48">
        <v>0.12</v>
      </c>
      <c r="F166" s="48">
        <v>25.86</v>
      </c>
      <c r="G166" s="47">
        <v>112.36</v>
      </c>
      <c r="H166" s="46" t="s">
        <v>6</v>
      </c>
    </row>
    <row r="167" spans="1:8" s="16" customFormat="1" x14ac:dyDescent="0.2">
      <c r="A167" s="15"/>
      <c r="B167" s="50" t="s">
        <v>5</v>
      </c>
      <c r="C167" s="49">
        <v>30</v>
      </c>
      <c r="D167" s="48">
        <v>2.37</v>
      </c>
      <c r="E167" s="48">
        <v>0.3</v>
      </c>
      <c r="F167" s="48">
        <v>14.76</v>
      </c>
      <c r="G167" s="47">
        <v>70.5</v>
      </c>
      <c r="H167" s="51">
        <v>108</v>
      </c>
    </row>
    <row r="168" spans="1:8" x14ac:dyDescent="0.2">
      <c r="A168" s="15"/>
      <c r="B168" s="50" t="s">
        <v>4</v>
      </c>
      <c r="C168" s="49">
        <v>30</v>
      </c>
      <c r="D168" s="48">
        <v>1.98</v>
      </c>
      <c r="E168" s="48">
        <v>0.36</v>
      </c>
      <c r="F168" s="48">
        <v>10.02</v>
      </c>
      <c r="G168" s="47">
        <v>52.2</v>
      </c>
      <c r="H168" s="51">
        <v>109</v>
      </c>
    </row>
    <row r="169" spans="1:8" x14ac:dyDescent="0.2">
      <c r="A169" s="15" t="s">
        <v>3</v>
      </c>
      <c r="B169" s="14"/>
      <c r="C169" s="12">
        <f>SUM(C162:C168)</f>
        <v>910</v>
      </c>
      <c r="D169" s="12">
        <f>SUM(D162:D168)</f>
        <v>27.270000000000003</v>
      </c>
      <c r="E169" s="12">
        <f>SUM(E162:E168)</f>
        <v>31.450000000000003</v>
      </c>
      <c r="F169" s="12">
        <f>SUM(F162:F168)</f>
        <v>122.56</v>
      </c>
      <c r="G169" s="12">
        <f>SUM(G162:G168)</f>
        <v>910.23000000000013</v>
      </c>
      <c r="H169" s="11"/>
    </row>
    <row r="170" spans="1:8" s="16" customFormat="1" x14ac:dyDescent="0.2">
      <c r="A170" s="15" t="s">
        <v>26</v>
      </c>
      <c r="B170" s="50" t="s">
        <v>56</v>
      </c>
      <c r="C170" s="49">
        <v>200</v>
      </c>
      <c r="D170" s="48">
        <v>5.4</v>
      </c>
      <c r="E170" s="48">
        <v>5</v>
      </c>
      <c r="F170" s="48">
        <v>18.600000000000001</v>
      </c>
      <c r="G170" s="47">
        <v>158</v>
      </c>
      <c r="H170" s="46" t="s">
        <v>55</v>
      </c>
    </row>
    <row r="171" spans="1:8" s="16" customFormat="1" x14ac:dyDescent="0.2">
      <c r="A171" s="15"/>
      <c r="B171" s="50" t="s">
        <v>54</v>
      </c>
      <c r="C171" s="49">
        <v>100</v>
      </c>
      <c r="D171" s="48">
        <v>3.68</v>
      </c>
      <c r="E171" s="48">
        <v>4.29</v>
      </c>
      <c r="F171" s="48">
        <v>29.8</v>
      </c>
      <c r="G171" s="47">
        <v>190.46</v>
      </c>
      <c r="H171" s="46" t="s">
        <v>53</v>
      </c>
    </row>
    <row r="172" spans="1:8" s="16" customFormat="1" x14ac:dyDescent="0.2">
      <c r="A172" s="15" t="s">
        <v>21</v>
      </c>
      <c r="B172" s="14"/>
      <c r="C172" s="12">
        <f>SUM(C170:C171)</f>
        <v>300</v>
      </c>
      <c r="D172" s="12">
        <f>SUM(D170:D171)</f>
        <v>9.08</v>
      </c>
      <c r="E172" s="12">
        <f>SUM(E170:E171)</f>
        <v>9.2899999999999991</v>
      </c>
      <c r="F172" s="12">
        <f>SUM(F170:F171)</f>
        <v>48.400000000000006</v>
      </c>
      <c r="G172" s="12">
        <f>SUM(G170:G171)</f>
        <v>348.46000000000004</v>
      </c>
      <c r="H172" s="11"/>
    </row>
    <row r="173" spans="1:8" ht="13.5" thickBot="1" x14ac:dyDescent="0.25">
      <c r="A173" s="45" t="s">
        <v>2</v>
      </c>
      <c r="B173" s="44"/>
      <c r="C173" s="43">
        <f>SUM(C172,C169,C161)</f>
        <v>1810</v>
      </c>
      <c r="D173" s="43">
        <f>SUM(D172,D169,D161)</f>
        <v>57.09</v>
      </c>
      <c r="E173" s="43">
        <f>SUM(E172,E169,E161)</f>
        <v>60.400000000000006</v>
      </c>
      <c r="F173" s="43">
        <f>SUM(F172,F169,F161)</f>
        <v>278.31</v>
      </c>
      <c r="G173" s="43">
        <f>SUM(G172,G169,G161)</f>
        <v>1900.83</v>
      </c>
      <c r="H173" s="42"/>
    </row>
    <row r="174" spans="1:8" x14ac:dyDescent="0.2">
      <c r="A174" s="41" t="s">
        <v>52</v>
      </c>
      <c r="B174" s="40"/>
      <c r="C174" s="40"/>
      <c r="D174" s="40"/>
      <c r="E174" s="40"/>
      <c r="F174" s="40"/>
      <c r="G174" s="40"/>
      <c r="H174" s="52"/>
    </row>
    <row r="175" spans="1:8" x14ac:dyDescent="0.2">
      <c r="A175" s="15" t="s">
        <v>19</v>
      </c>
      <c r="B175" s="50" t="s">
        <v>51</v>
      </c>
      <c r="C175" s="49">
        <v>250</v>
      </c>
      <c r="D175" s="48">
        <v>9.0299999999999994</v>
      </c>
      <c r="E175" s="48">
        <v>10.62</v>
      </c>
      <c r="F175" s="48">
        <v>48.83</v>
      </c>
      <c r="G175" s="47">
        <v>325.05</v>
      </c>
      <c r="H175" s="51">
        <v>269</v>
      </c>
    </row>
    <row r="176" spans="1:8" x14ac:dyDescent="0.2">
      <c r="A176" s="15"/>
      <c r="B176" s="50" t="s">
        <v>50</v>
      </c>
      <c r="C176" s="47">
        <v>60</v>
      </c>
      <c r="D176" s="48">
        <v>8.99</v>
      </c>
      <c r="E176" s="48">
        <v>3.76</v>
      </c>
      <c r="F176" s="48">
        <v>15.83</v>
      </c>
      <c r="G176" s="47">
        <v>133.08000000000001</v>
      </c>
      <c r="H176" s="46">
        <v>8</v>
      </c>
    </row>
    <row r="177" spans="1:8" s="16" customFormat="1" x14ac:dyDescent="0.2">
      <c r="A177" s="15"/>
      <c r="B177" s="50" t="s">
        <v>49</v>
      </c>
      <c r="C177" s="49">
        <v>40</v>
      </c>
      <c r="D177" s="48">
        <v>3</v>
      </c>
      <c r="E177" s="48">
        <v>4.72</v>
      </c>
      <c r="F177" s="48">
        <v>19.96</v>
      </c>
      <c r="G177" s="47">
        <v>166.84</v>
      </c>
      <c r="H177" s="51">
        <v>590</v>
      </c>
    </row>
    <row r="178" spans="1:8" x14ac:dyDescent="0.2">
      <c r="A178" s="15"/>
      <c r="B178" s="50" t="s">
        <v>16</v>
      </c>
      <c r="C178" s="49">
        <v>200</v>
      </c>
      <c r="D178" s="48">
        <v>0.26</v>
      </c>
      <c r="E178" s="48">
        <v>0</v>
      </c>
      <c r="F178" s="48">
        <v>7.24</v>
      </c>
      <c r="G178" s="47">
        <v>30.84</v>
      </c>
      <c r="H178" s="51" t="s">
        <v>48</v>
      </c>
    </row>
    <row r="179" spans="1:8" x14ac:dyDescent="0.2">
      <c r="A179" s="15" t="s">
        <v>15</v>
      </c>
      <c r="B179" s="14"/>
      <c r="C179" s="12">
        <f>SUM(C175:C178)</f>
        <v>550</v>
      </c>
      <c r="D179" s="12">
        <f>SUM(D175:D178)</f>
        <v>21.28</v>
      </c>
      <c r="E179" s="12">
        <f>SUM(E175:E178)</f>
        <v>19.099999999999998</v>
      </c>
      <c r="F179" s="12">
        <f>SUM(F175:F178)</f>
        <v>91.86</v>
      </c>
      <c r="G179" s="12">
        <f>SUM(G175:G178)</f>
        <v>655.81000000000006</v>
      </c>
      <c r="H179" s="11"/>
    </row>
    <row r="180" spans="1:8" x14ac:dyDescent="0.2">
      <c r="A180" s="15" t="s">
        <v>14</v>
      </c>
      <c r="B180" s="50" t="s">
        <v>47</v>
      </c>
      <c r="C180" s="49">
        <v>100</v>
      </c>
      <c r="D180" s="48">
        <v>1.48</v>
      </c>
      <c r="E180" s="48">
        <v>2.62</v>
      </c>
      <c r="F180" s="48">
        <v>9.86</v>
      </c>
      <c r="G180" s="47">
        <v>68.739999999999995</v>
      </c>
      <c r="H180" s="51">
        <v>119</v>
      </c>
    </row>
    <row r="181" spans="1:8" x14ac:dyDescent="0.2">
      <c r="A181" s="15"/>
      <c r="B181" s="50" t="s">
        <v>46</v>
      </c>
      <c r="C181" s="49">
        <v>250</v>
      </c>
      <c r="D181" s="48">
        <v>2.8</v>
      </c>
      <c r="E181" s="48">
        <v>5.27</v>
      </c>
      <c r="F181" s="48">
        <v>9.25</v>
      </c>
      <c r="G181" s="47">
        <v>116.58</v>
      </c>
      <c r="H181" s="46" t="s">
        <v>45</v>
      </c>
    </row>
    <row r="182" spans="1:8" x14ac:dyDescent="0.2">
      <c r="A182" s="15"/>
      <c r="B182" s="50" t="s">
        <v>44</v>
      </c>
      <c r="C182" s="49" t="s">
        <v>43</v>
      </c>
      <c r="D182" s="48">
        <v>12.01</v>
      </c>
      <c r="E182" s="48">
        <v>13.21</v>
      </c>
      <c r="F182" s="48">
        <v>12.32</v>
      </c>
      <c r="G182" s="47">
        <v>234.41</v>
      </c>
      <c r="H182" s="51">
        <v>410</v>
      </c>
    </row>
    <row r="183" spans="1:8" x14ac:dyDescent="0.2">
      <c r="A183" s="15"/>
      <c r="B183" s="50" t="s">
        <v>42</v>
      </c>
      <c r="C183" s="49">
        <v>180</v>
      </c>
      <c r="D183" s="48">
        <v>10.68</v>
      </c>
      <c r="E183" s="48">
        <v>9.4499999999999993</v>
      </c>
      <c r="F183" s="48">
        <v>49.09</v>
      </c>
      <c r="G183" s="47">
        <v>283.79000000000002</v>
      </c>
      <c r="H183" s="46" t="s">
        <v>41</v>
      </c>
    </row>
    <row r="184" spans="1:8" x14ac:dyDescent="0.2">
      <c r="A184" s="15"/>
      <c r="B184" s="50" t="s">
        <v>40</v>
      </c>
      <c r="C184" s="49">
        <v>200</v>
      </c>
      <c r="D184" s="48">
        <v>0.08</v>
      </c>
      <c r="E184" s="48">
        <v>0</v>
      </c>
      <c r="F184" s="48">
        <v>10.62</v>
      </c>
      <c r="G184" s="47">
        <v>40.44</v>
      </c>
      <c r="H184" s="51">
        <v>508</v>
      </c>
    </row>
    <row r="185" spans="1:8" s="16" customFormat="1" x14ac:dyDescent="0.2">
      <c r="A185" s="15"/>
      <c r="B185" s="50" t="s">
        <v>5</v>
      </c>
      <c r="C185" s="49">
        <v>30</v>
      </c>
      <c r="D185" s="48">
        <v>2.37</v>
      </c>
      <c r="E185" s="48">
        <v>0.3</v>
      </c>
      <c r="F185" s="48">
        <v>14.76</v>
      </c>
      <c r="G185" s="47">
        <v>70.5</v>
      </c>
      <c r="H185" s="51">
        <v>108</v>
      </c>
    </row>
    <row r="186" spans="1:8" x14ac:dyDescent="0.2">
      <c r="A186" s="15"/>
      <c r="B186" s="50" t="s">
        <v>4</v>
      </c>
      <c r="C186" s="49">
        <v>30</v>
      </c>
      <c r="D186" s="48">
        <v>1.98</v>
      </c>
      <c r="E186" s="48">
        <v>0.36</v>
      </c>
      <c r="F186" s="48">
        <v>10.02</v>
      </c>
      <c r="G186" s="47">
        <v>52.2</v>
      </c>
      <c r="H186" s="51">
        <v>109</v>
      </c>
    </row>
    <row r="187" spans="1:8" ht="16.5" customHeight="1" x14ac:dyDescent="0.2">
      <c r="A187" s="15" t="s">
        <v>3</v>
      </c>
      <c r="B187" s="14"/>
      <c r="C187" s="12">
        <f>SUM(C183:C186)+C180+C181+100+20</f>
        <v>910</v>
      </c>
      <c r="D187" s="12">
        <f>SUM(D180:D186)</f>
        <v>31.4</v>
      </c>
      <c r="E187" s="12">
        <f>SUM(E180:E186)</f>
        <v>31.21</v>
      </c>
      <c r="F187" s="12">
        <f>SUM(F180:F186)</f>
        <v>115.92000000000002</v>
      </c>
      <c r="G187" s="12">
        <f>SUM(G180:G186)</f>
        <v>866.66000000000008</v>
      </c>
      <c r="H187" s="11"/>
    </row>
    <row r="188" spans="1:8" s="16" customFormat="1" x14ac:dyDescent="0.2">
      <c r="A188" s="15" t="s">
        <v>26</v>
      </c>
      <c r="B188" s="50" t="s">
        <v>39</v>
      </c>
      <c r="C188" s="49">
        <v>200</v>
      </c>
      <c r="D188" s="48">
        <v>0</v>
      </c>
      <c r="E188" s="48">
        <v>0</v>
      </c>
      <c r="F188" s="48">
        <v>22</v>
      </c>
      <c r="G188" s="47">
        <v>95</v>
      </c>
      <c r="H188" s="51">
        <v>614</v>
      </c>
    </row>
    <row r="189" spans="1:8" s="16" customFormat="1" x14ac:dyDescent="0.2">
      <c r="A189" s="15"/>
      <c r="B189" s="50" t="s">
        <v>38</v>
      </c>
      <c r="C189" s="49">
        <v>100</v>
      </c>
      <c r="D189" s="48">
        <v>7.91</v>
      </c>
      <c r="E189" s="48">
        <v>7.96</v>
      </c>
      <c r="F189" s="48">
        <v>29.17</v>
      </c>
      <c r="G189" s="47">
        <v>201.65</v>
      </c>
      <c r="H189" s="51">
        <v>542</v>
      </c>
    </row>
    <row r="190" spans="1:8" s="16" customFormat="1" x14ac:dyDescent="0.2">
      <c r="A190" s="15" t="s">
        <v>21</v>
      </c>
      <c r="B190" s="14"/>
      <c r="C190" s="12">
        <f>SUM(C188:C189)</f>
        <v>300</v>
      </c>
      <c r="D190" s="12">
        <f>SUM(D188:D189)</f>
        <v>7.91</v>
      </c>
      <c r="E190" s="12">
        <f>SUM(E188:E189)</f>
        <v>7.96</v>
      </c>
      <c r="F190" s="12">
        <f>SUM(F188:F189)</f>
        <v>51.17</v>
      </c>
      <c r="G190" s="12">
        <f>SUM(G188:G189)</f>
        <v>296.64999999999998</v>
      </c>
      <c r="H190" s="11"/>
    </row>
    <row r="191" spans="1:8" ht="13.5" thickBot="1" x14ac:dyDescent="0.25">
      <c r="A191" s="45" t="s">
        <v>2</v>
      </c>
      <c r="B191" s="44"/>
      <c r="C191" s="43">
        <f>SUM(C190,C187,C179)</f>
        <v>1760</v>
      </c>
      <c r="D191" s="43">
        <f>SUM(D190,D187,D179)</f>
        <v>60.59</v>
      </c>
      <c r="E191" s="43">
        <f>SUM(E190,E187,E179)</f>
        <v>58.269999999999996</v>
      </c>
      <c r="F191" s="43">
        <f>SUM(F190,F187,F179)</f>
        <v>258.95000000000005</v>
      </c>
      <c r="G191" s="43">
        <f>SUM(G190,G187,G179)</f>
        <v>1819.12</v>
      </c>
      <c r="H191" s="42"/>
    </row>
    <row r="192" spans="1:8" x14ac:dyDescent="0.2">
      <c r="A192" s="41" t="s">
        <v>37</v>
      </c>
      <c r="B192" s="40"/>
      <c r="C192" s="40"/>
      <c r="D192" s="40"/>
      <c r="E192" s="40"/>
      <c r="F192" s="40"/>
      <c r="G192" s="40"/>
      <c r="H192" s="52"/>
    </row>
    <row r="193" spans="1:8" x14ac:dyDescent="0.2">
      <c r="A193" s="15" t="s">
        <v>19</v>
      </c>
      <c r="B193" s="50" t="s">
        <v>36</v>
      </c>
      <c r="C193" s="49">
        <v>250</v>
      </c>
      <c r="D193" s="48">
        <v>7.62</v>
      </c>
      <c r="E193" s="48">
        <v>10.9</v>
      </c>
      <c r="F193" s="48">
        <v>35.28</v>
      </c>
      <c r="G193" s="47">
        <v>242.05</v>
      </c>
      <c r="H193" s="51">
        <v>297</v>
      </c>
    </row>
    <row r="194" spans="1:8" s="16" customFormat="1" x14ac:dyDescent="0.2">
      <c r="A194" s="15"/>
      <c r="B194" s="50" t="s">
        <v>35</v>
      </c>
      <c r="C194" s="49">
        <v>100</v>
      </c>
      <c r="D194" s="48">
        <v>9.17</v>
      </c>
      <c r="E194" s="48">
        <v>6.85</v>
      </c>
      <c r="F194" s="48">
        <v>42</v>
      </c>
      <c r="G194" s="47">
        <v>292.24</v>
      </c>
      <c r="H194" s="51">
        <v>566</v>
      </c>
    </row>
    <row r="195" spans="1:8" ht="14.25" customHeight="1" x14ac:dyDescent="0.2">
      <c r="A195" s="15"/>
      <c r="B195" s="50" t="s">
        <v>34</v>
      </c>
      <c r="C195" s="47">
        <v>200</v>
      </c>
      <c r="D195" s="48">
        <v>3.62</v>
      </c>
      <c r="E195" s="48">
        <v>3.66</v>
      </c>
      <c r="F195" s="48">
        <v>12</v>
      </c>
      <c r="G195" s="47">
        <v>95.2</v>
      </c>
      <c r="H195" s="46">
        <v>496</v>
      </c>
    </row>
    <row r="196" spans="1:8" ht="16.5" customHeight="1" x14ac:dyDescent="0.2">
      <c r="A196" s="15" t="s">
        <v>15</v>
      </c>
      <c r="B196" s="14"/>
      <c r="C196" s="12">
        <f>SUM(C193:C195)</f>
        <v>550</v>
      </c>
      <c r="D196" s="12">
        <f>SUM(D193:D195)</f>
        <v>20.41</v>
      </c>
      <c r="E196" s="12">
        <f>SUM(E193:E195)</f>
        <v>21.41</v>
      </c>
      <c r="F196" s="12">
        <f>SUM(F193:F195)</f>
        <v>89.28</v>
      </c>
      <c r="G196" s="12">
        <f>SUM(G193:G195)</f>
        <v>629.49</v>
      </c>
      <c r="H196" s="11"/>
    </row>
    <row r="197" spans="1:8" x14ac:dyDescent="0.2">
      <c r="A197" s="15" t="s">
        <v>14</v>
      </c>
      <c r="B197" s="50" t="s">
        <v>33</v>
      </c>
      <c r="C197" s="49">
        <v>100</v>
      </c>
      <c r="D197" s="48">
        <v>1.6</v>
      </c>
      <c r="E197" s="48">
        <v>5.0999999999999996</v>
      </c>
      <c r="F197" s="48">
        <v>11.9</v>
      </c>
      <c r="G197" s="47">
        <v>136</v>
      </c>
      <c r="H197" s="46" t="s">
        <v>32</v>
      </c>
    </row>
    <row r="198" spans="1:8" x14ac:dyDescent="0.2">
      <c r="A198" s="15"/>
      <c r="B198" s="50" t="s">
        <v>31</v>
      </c>
      <c r="C198" s="49">
        <v>250</v>
      </c>
      <c r="D198" s="48">
        <v>3.08</v>
      </c>
      <c r="E198" s="48">
        <v>5.45</v>
      </c>
      <c r="F198" s="48">
        <v>17.420000000000002</v>
      </c>
      <c r="G198" s="47">
        <v>131.82</v>
      </c>
      <c r="H198" s="46" t="s">
        <v>30</v>
      </c>
    </row>
    <row r="199" spans="1:8" x14ac:dyDescent="0.2">
      <c r="A199" s="15"/>
      <c r="B199" s="50" t="s">
        <v>29</v>
      </c>
      <c r="C199" s="49">
        <v>120</v>
      </c>
      <c r="D199" s="48">
        <v>12.57</v>
      </c>
      <c r="E199" s="48">
        <v>13.01</v>
      </c>
      <c r="F199" s="48">
        <v>6.13</v>
      </c>
      <c r="G199" s="47">
        <v>196.98</v>
      </c>
      <c r="H199" s="51">
        <v>405</v>
      </c>
    </row>
    <row r="200" spans="1:8" x14ac:dyDescent="0.2">
      <c r="A200" s="15"/>
      <c r="B200" s="50" t="s">
        <v>28</v>
      </c>
      <c r="C200" s="49">
        <v>180</v>
      </c>
      <c r="D200" s="48">
        <v>9.1</v>
      </c>
      <c r="E200" s="48">
        <v>7.8</v>
      </c>
      <c r="F200" s="48">
        <v>58.24</v>
      </c>
      <c r="G200" s="47">
        <v>286.22000000000003</v>
      </c>
      <c r="H200" s="51">
        <v>243</v>
      </c>
    </row>
    <row r="201" spans="1:8" x14ac:dyDescent="0.2">
      <c r="A201" s="15"/>
      <c r="B201" s="50" t="s">
        <v>27</v>
      </c>
      <c r="C201" s="49">
        <v>200</v>
      </c>
      <c r="D201" s="48">
        <v>0.32</v>
      </c>
      <c r="E201" s="48">
        <v>0.14000000000000001</v>
      </c>
      <c r="F201" s="48">
        <v>11.46</v>
      </c>
      <c r="G201" s="47">
        <v>48.32</v>
      </c>
      <c r="H201" s="51">
        <v>519</v>
      </c>
    </row>
    <row r="202" spans="1:8" s="16" customFormat="1" x14ac:dyDescent="0.2">
      <c r="A202" s="15"/>
      <c r="B202" s="50" t="s">
        <v>5</v>
      </c>
      <c r="C202" s="49">
        <v>30</v>
      </c>
      <c r="D202" s="48">
        <v>2.37</v>
      </c>
      <c r="E202" s="48">
        <v>0.3</v>
      </c>
      <c r="F202" s="48">
        <v>14.76</v>
      </c>
      <c r="G202" s="47">
        <v>70.5</v>
      </c>
      <c r="H202" s="51">
        <v>108</v>
      </c>
    </row>
    <row r="203" spans="1:8" ht="16.5" customHeight="1" x14ac:dyDescent="0.2">
      <c r="A203" s="15"/>
      <c r="B203" s="50" t="s">
        <v>4</v>
      </c>
      <c r="C203" s="49">
        <v>30</v>
      </c>
      <c r="D203" s="48">
        <v>1.98</v>
      </c>
      <c r="E203" s="48">
        <v>0.36</v>
      </c>
      <c r="F203" s="48">
        <v>10.02</v>
      </c>
      <c r="G203" s="47">
        <v>52.2</v>
      </c>
      <c r="H203" s="51">
        <v>109</v>
      </c>
    </row>
    <row r="204" spans="1:8" x14ac:dyDescent="0.2">
      <c r="A204" s="15" t="s">
        <v>3</v>
      </c>
      <c r="B204" s="14"/>
      <c r="C204" s="12">
        <f>SUM(C197:C203)</f>
        <v>910</v>
      </c>
      <c r="D204" s="12">
        <f>SUM(D197:D203)</f>
        <v>31.020000000000003</v>
      </c>
      <c r="E204" s="12">
        <f>SUM(E197:E203)</f>
        <v>32.160000000000004</v>
      </c>
      <c r="F204" s="12">
        <f>SUM(F197:F203)</f>
        <v>129.93</v>
      </c>
      <c r="G204" s="12">
        <f>SUM(G197:G203)</f>
        <v>922.04000000000008</v>
      </c>
      <c r="H204" s="11"/>
    </row>
    <row r="205" spans="1:8" s="16" customFormat="1" x14ac:dyDescent="0.2">
      <c r="A205" s="15" t="s">
        <v>26</v>
      </c>
      <c r="B205" s="50" t="s">
        <v>25</v>
      </c>
      <c r="C205" s="49">
        <v>200</v>
      </c>
      <c r="D205" s="48">
        <v>0.2</v>
      </c>
      <c r="E205" s="48">
        <v>0.2</v>
      </c>
      <c r="F205" s="48">
        <v>22.8</v>
      </c>
      <c r="G205" s="47">
        <v>100</v>
      </c>
      <c r="H205" s="46" t="s">
        <v>24</v>
      </c>
    </row>
    <row r="206" spans="1:8" s="16" customFormat="1" ht="25.5" x14ac:dyDescent="0.2">
      <c r="A206" s="15"/>
      <c r="B206" s="50" t="s">
        <v>23</v>
      </c>
      <c r="C206" s="49">
        <v>100</v>
      </c>
      <c r="D206" s="48">
        <v>7.76</v>
      </c>
      <c r="E206" s="48">
        <v>7.73</v>
      </c>
      <c r="F206" s="48">
        <v>27.95</v>
      </c>
      <c r="G206" s="47">
        <v>225.13</v>
      </c>
      <c r="H206" s="46" t="s">
        <v>22</v>
      </c>
    </row>
    <row r="207" spans="1:8" s="16" customFormat="1" ht="13.5" thickBot="1" x14ac:dyDescent="0.25">
      <c r="A207" s="45" t="s">
        <v>21</v>
      </c>
      <c r="B207" s="44"/>
      <c r="C207" s="43">
        <f>SUM(C205:C206)</f>
        <v>300</v>
      </c>
      <c r="D207" s="43">
        <f>SUM(D205:D206)</f>
        <v>7.96</v>
      </c>
      <c r="E207" s="43">
        <f>SUM(E205:E206)</f>
        <v>7.9300000000000006</v>
      </c>
      <c r="F207" s="43">
        <f>SUM(F205:F206)</f>
        <v>50.75</v>
      </c>
      <c r="G207" s="43">
        <f>SUM(G205:G206)</f>
        <v>325.13</v>
      </c>
      <c r="H207" s="42"/>
    </row>
    <row r="208" spans="1:8" s="16" customFormat="1" x14ac:dyDescent="0.2">
      <c r="A208" s="41" t="s">
        <v>2</v>
      </c>
      <c r="B208" s="40"/>
      <c r="C208" s="39">
        <f>SUM(C207,C204,C196)</f>
        <v>1760</v>
      </c>
      <c r="D208" s="39">
        <f>SUM(D207,D204,D196)</f>
        <v>59.39</v>
      </c>
      <c r="E208" s="39">
        <f>SUM(E207,E204,E196)</f>
        <v>61.5</v>
      </c>
      <c r="F208" s="39">
        <f>SUM(F207,F204,F196)</f>
        <v>269.96000000000004</v>
      </c>
      <c r="G208" s="39">
        <f>SUM(G207,G204,G196)</f>
        <v>1876.66</v>
      </c>
      <c r="H208" s="38"/>
    </row>
    <row r="209" spans="1:8" s="16" customFormat="1" ht="13.5" thickBot="1" x14ac:dyDescent="0.25">
      <c r="A209" s="20"/>
      <c r="B209" s="19"/>
      <c r="C209" s="18"/>
      <c r="D209" s="18"/>
      <c r="E209" s="18"/>
      <c r="F209" s="18"/>
      <c r="G209" s="18"/>
      <c r="H209" s="17"/>
    </row>
    <row r="210" spans="1:8" s="16" customFormat="1" x14ac:dyDescent="0.2">
      <c r="A210" s="37" t="s">
        <v>20</v>
      </c>
      <c r="B210" s="36"/>
      <c r="C210" s="36"/>
      <c r="D210" s="36"/>
      <c r="E210" s="36"/>
      <c r="F210" s="36"/>
      <c r="G210" s="36"/>
      <c r="H210" s="35"/>
    </row>
    <row r="211" spans="1:8" s="16" customFormat="1" x14ac:dyDescent="0.2">
      <c r="A211" s="32" t="s">
        <v>19</v>
      </c>
      <c r="B211" s="31" t="s">
        <v>18</v>
      </c>
      <c r="C211" s="30">
        <v>250</v>
      </c>
      <c r="D211" s="29">
        <v>5.55</v>
      </c>
      <c r="E211" s="29">
        <v>11.6</v>
      </c>
      <c r="F211" s="29">
        <v>19.2</v>
      </c>
      <c r="G211" s="28">
        <v>206.22</v>
      </c>
      <c r="H211" s="27">
        <v>423</v>
      </c>
    </row>
    <row r="212" spans="1:8" s="16" customFormat="1" x14ac:dyDescent="0.2">
      <c r="A212" s="32"/>
      <c r="B212" s="31" t="s">
        <v>17</v>
      </c>
      <c r="C212" s="30">
        <v>100</v>
      </c>
      <c r="D212" s="29">
        <v>7.8</v>
      </c>
      <c r="E212" s="29">
        <v>3.64</v>
      </c>
      <c r="F212" s="29">
        <v>20.149999999999999</v>
      </c>
      <c r="G212" s="28">
        <v>234.6</v>
      </c>
      <c r="H212" s="27">
        <v>270</v>
      </c>
    </row>
    <row r="213" spans="1:8" s="16" customFormat="1" x14ac:dyDescent="0.2">
      <c r="A213" s="32"/>
      <c r="B213" s="31" t="s">
        <v>16</v>
      </c>
      <c r="C213" s="30">
        <v>200</v>
      </c>
      <c r="D213" s="29">
        <v>0.26</v>
      </c>
      <c r="E213" s="29">
        <v>0</v>
      </c>
      <c r="F213" s="29">
        <v>7.24</v>
      </c>
      <c r="G213" s="28">
        <v>30.84</v>
      </c>
      <c r="H213" s="27">
        <v>494</v>
      </c>
    </row>
    <row r="214" spans="1:8" s="16" customFormat="1" x14ac:dyDescent="0.2">
      <c r="A214" s="32" t="s">
        <v>15</v>
      </c>
      <c r="B214" s="22"/>
      <c r="C214" s="21">
        <f>SUM(C211:C213)</f>
        <v>550</v>
      </c>
      <c r="D214" s="21">
        <f>SUM(D211:D213)</f>
        <v>13.61</v>
      </c>
      <c r="E214" s="21">
        <f>SUM(E211:E213)</f>
        <v>15.24</v>
      </c>
      <c r="F214" s="21">
        <f>SUM(F211:F213)</f>
        <v>46.589999999999996</v>
      </c>
      <c r="G214" s="21">
        <f>SUM(G211:G213)</f>
        <v>471.65999999999997</v>
      </c>
      <c r="H214" s="34"/>
    </row>
    <row r="215" spans="1:8" s="16" customFormat="1" x14ac:dyDescent="0.2">
      <c r="A215" s="32" t="s">
        <v>14</v>
      </c>
      <c r="B215" s="31" t="s">
        <v>13</v>
      </c>
      <c r="C215" s="30">
        <v>100</v>
      </c>
      <c r="D215" s="29">
        <v>1.33</v>
      </c>
      <c r="E215" s="29">
        <v>0.17</v>
      </c>
      <c r="F215" s="29">
        <v>7.17</v>
      </c>
      <c r="G215" s="28">
        <v>35</v>
      </c>
      <c r="H215" s="27">
        <v>17</v>
      </c>
    </row>
    <row r="216" spans="1:8" s="16" customFormat="1" x14ac:dyDescent="0.2">
      <c r="A216" s="32"/>
      <c r="B216" s="31" t="s">
        <v>12</v>
      </c>
      <c r="C216" s="30">
        <v>250</v>
      </c>
      <c r="D216" s="29">
        <v>3.12</v>
      </c>
      <c r="E216" s="29">
        <v>2.8</v>
      </c>
      <c r="F216" s="29">
        <v>28.67</v>
      </c>
      <c r="G216" s="28">
        <v>193.25</v>
      </c>
      <c r="H216" s="33" t="s">
        <v>11</v>
      </c>
    </row>
    <row r="217" spans="1:8" s="16" customFormat="1" x14ac:dyDescent="0.2">
      <c r="A217" s="32"/>
      <c r="B217" s="31" t="s">
        <v>10</v>
      </c>
      <c r="C217" s="30">
        <v>100</v>
      </c>
      <c r="D217" s="29">
        <v>12.56</v>
      </c>
      <c r="E217" s="29">
        <v>24.37</v>
      </c>
      <c r="F217" s="29">
        <v>18.420000000000002</v>
      </c>
      <c r="G217" s="28">
        <v>282.35000000000002</v>
      </c>
      <c r="H217" s="27" t="s">
        <v>9</v>
      </c>
    </row>
    <row r="218" spans="1:8" s="16" customFormat="1" x14ac:dyDescent="0.2">
      <c r="A218" s="32"/>
      <c r="B218" s="31" t="s">
        <v>8</v>
      </c>
      <c r="C218" s="30">
        <v>180</v>
      </c>
      <c r="D218" s="29">
        <v>3.78</v>
      </c>
      <c r="E218" s="29">
        <v>7.92</v>
      </c>
      <c r="F218" s="29">
        <v>19.62</v>
      </c>
      <c r="G218" s="28">
        <v>165.6</v>
      </c>
      <c r="H218" s="27">
        <v>429</v>
      </c>
    </row>
    <row r="219" spans="1:8" s="16" customFormat="1" x14ac:dyDescent="0.2">
      <c r="A219" s="32"/>
      <c r="B219" s="31" t="s">
        <v>7</v>
      </c>
      <c r="C219" s="30">
        <v>200</v>
      </c>
      <c r="D219" s="29">
        <v>1.92</v>
      </c>
      <c r="E219" s="29">
        <v>0.12</v>
      </c>
      <c r="F219" s="29">
        <v>25.86</v>
      </c>
      <c r="G219" s="28">
        <v>112.36</v>
      </c>
      <c r="H219" s="33" t="s">
        <v>6</v>
      </c>
    </row>
    <row r="220" spans="1:8" s="16" customFormat="1" x14ac:dyDescent="0.2">
      <c r="A220" s="32"/>
      <c r="B220" s="31" t="s">
        <v>5</v>
      </c>
      <c r="C220" s="30">
        <v>30</v>
      </c>
      <c r="D220" s="29">
        <v>2.37</v>
      </c>
      <c r="E220" s="29">
        <v>0.3</v>
      </c>
      <c r="F220" s="29">
        <v>14.76</v>
      </c>
      <c r="G220" s="28">
        <v>70.5</v>
      </c>
      <c r="H220" s="27">
        <v>108</v>
      </c>
    </row>
    <row r="221" spans="1:8" s="16" customFormat="1" x14ac:dyDescent="0.2">
      <c r="A221" s="32"/>
      <c r="B221" s="31" t="s">
        <v>4</v>
      </c>
      <c r="C221" s="30">
        <v>30</v>
      </c>
      <c r="D221" s="29">
        <v>1.98</v>
      </c>
      <c r="E221" s="29">
        <v>0.36</v>
      </c>
      <c r="F221" s="29">
        <v>10.02</v>
      </c>
      <c r="G221" s="28">
        <v>52.2</v>
      </c>
      <c r="H221" s="27">
        <v>109</v>
      </c>
    </row>
    <row r="222" spans="1:8" s="16" customFormat="1" x14ac:dyDescent="0.2">
      <c r="A222" s="26" t="s">
        <v>3</v>
      </c>
      <c r="B222" s="25"/>
      <c r="C222" s="24">
        <f>SUM(C215:C221)</f>
        <v>890</v>
      </c>
      <c r="D222" s="24">
        <f>SUM(D215:D221)</f>
        <v>27.060000000000002</v>
      </c>
      <c r="E222" s="24">
        <f>SUM(E215:E221)</f>
        <v>36.039999999999992</v>
      </c>
      <c r="F222" s="24">
        <f>SUM(F215:F221)</f>
        <v>124.52000000000001</v>
      </c>
      <c r="G222" s="24">
        <f>SUM(G215:G221)</f>
        <v>911.2600000000001</v>
      </c>
      <c r="H222" s="23"/>
    </row>
    <row r="223" spans="1:8" s="16" customFormat="1" x14ac:dyDescent="0.2">
      <c r="A223" s="22" t="s">
        <v>2</v>
      </c>
      <c r="B223" s="22"/>
      <c r="C223" s="21">
        <f>C214+C222</f>
        <v>1440</v>
      </c>
      <c r="D223" s="21">
        <f>D214+D222</f>
        <v>40.67</v>
      </c>
      <c r="E223" s="21">
        <f>E214+E222</f>
        <v>51.279999999999994</v>
      </c>
      <c r="F223" s="21">
        <f>F214+F222</f>
        <v>171.11</v>
      </c>
      <c r="G223" s="21">
        <f>G214+G222</f>
        <v>1382.92</v>
      </c>
      <c r="H223" s="21"/>
    </row>
    <row r="224" spans="1:8" s="16" customFormat="1" x14ac:dyDescent="0.2">
      <c r="A224" s="20"/>
      <c r="B224" s="19"/>
      <c r="C224" s="18"/>
      <c r="D224" s="18"/>
      <c r="E224" s="18"/>
      <c r="F224" s="18"/>
      <c r="G224" s="18"/>
      <c r="H224" s="17"/>
    </row>
    <row r="225" spans="1:8" s="10" customFormat="1" x14ac:dyDescent="0.2">
      <c r="A225" s="15" t="s">
        <v>1</v>
      </c>
      <c r="B225" s="14"/>
      <c r="C225" s="12">
        <f>C30+C48+C67+C84+C101+C136+C154+C173+C191+C208+C223+C115</f>
        <v>20560</v>
      </c>
      <c r="D225" s="13">
        <f>D30+D48+D67+D84+D101+D136+D154+D173+D191+D208+D223+D115</f>
        <v>668.30099999999993</v>
      </c>
      <c r="E225" s="12">
        <f>E30+E48+E67+E84+E101+E136+E154+E173+E191+E208+E223+E115</f>
        <v>690.38999999999987</v>
      </c>
      <c r="F225" s="12">
        <f>F30+F48+F67+F84+F101+F136+F154+F173+F191+F208+F223+F115</f>
        <v>2946.2700000000004</v>
      </c>
      <c r="G225" s="12">
        <f>G30+G48+G67+G84+G101+G136+G154+G173+G191+G208+G223+G115</f>
        <v>20668.29</v>
      </c>
      <c r="H225" s="11"/>
    </row>
    <row r="226" spans="1:8" ht="13.5" thickBot="1" x14ac:dyDescent="0.25">
      <c r="A226" s="9" t="s">
        <v>0</v>
      </c>
      <c r="B226" s="8"/>
      <c r="C226" s="7">
        <f>C225/12</f>
        <v>1713.3333333333333</v>
      </c>
      <c r="D226" s="7">
        <f>D225/12</f>
        <v>55.691749999999992</v>
      </c>
      <c r="E226" s="7">
        <f>E225/12</f>
        <v>57.532499999999992</v>
      </c>
      <c r="F226" s="7">
        <f>F225/12</f>
        <v>245.52250000000004</v>
      </c>
      <c r="G226" s="7">
        <f>G225/12</f>
        <v>1722.3575000000001</v>
      </c>
      <c r="H226" s="6"/>
    </row>
  </sheetData>
  <mergeCells count="102">
    <mergeCell ref="A15:A18"/>
    <mergeCell ref="A19:B19"/>
    <mergeCell ref="A27:A28"/>
    <mergeCell ref="C12:C13"/>
    <mergeCell ref="A30:B30"/>
    <mergeCell ref="A31:H31"/>
    <mergeCell ref="A32:A35"/>
    <mergeCell ref="A26:B26"/>
    <mergeCell ref="A29:B29"/>
    <mergeCell ref="A20:A25"/>
    <mergeCell ref="D12:F12"/>
    <mergeCell ref="H12:H13"/>
    <mergeCell ref="A8:H8"/>
    <mergeCell ref="A14:H14"/>
    <mergeCell ref="G12:G13"/>
    <mergeCell ref="B9:G9"/>
    <mergeCell ref="A12:A13"/>
    <mergeCell ref="B12:B13"/>
    <mergeCell ref="A56:A62"/>
    <mergeCell ref="A63:B63"/>
    <mergeCell ref="A64:A65"/>
    <mergeCell ref="A48:B48"/>
    <mergeCell ref="A49:H49"/>
    <mergeCell ref="A47:B47"/>
    <mergeCell ref="A69:A71"/>
    <mergeCell ref="A143:A149"/>
    <mergeCell ref="A36:B36"/>
    <mergeCell ref="A37:A43"/>
    <mergeCell ref="A44:B44"/>
    <mergeCell ref="A45:A46"/>
    <mergeCell ref="A80:B80"/>
    <mergeCell ref="A81:A82"/>
    <mergeCell ref="A50:A54"/>
    <mergeCell ref="A55:B55"/>
    <mergeCell ref="A137:H137"/>
    <mergeCell ref="A138:A141"/>
    <mergeCell ref="A142:B142"/>
    <mergeCell ref="A83:B83"/>
    <mergeCell ref="A84:B84"/>
    <mergeCell ref="A66:B66"/>
    <mergeCell ref="A72:B72"/>
    <mergeCell ref="A73:A79"/>
    <mergeCell ref="A67:B67"/>
    <mergeCell ref="A68:H68"/>
    <mergeCell ref="A115:B115"/>
    <mergeCell ref="A150:B150"/>
    <mergeCell ref="A151:A152"/>
    <mergeCell ref="A153:B153"/>
    <mergeCell ref="A124:B124"/>
    <mergeCell ref="A125:A131"/>
    <mergeCell ref="A132:B132"/>
    <mergeCell ref="A133:A134"/>
    <mergeCell ref="A135:B135"/>
    <mergeCell ref="A136:B136"/>
    <mergeCell ref="A98:A99"/>
    <mergeCell ref="A100:B100"/>
    <mergeCell ref="A101:B101"/>
    <mergeCell ref="A117:H117"/>
    <mergeCell ref="A118:A123"/>
    <mergeCell ref="A102:H102"/>
    <mergeCell ref="A103:A105"/>
    <mergeCell ref="A106:B106"/>
    <mergeCell ref="A107:A113"/>
    <mergeCell ref="A114:B114"/>
    <mergeCell ref="A192:H192"/>
    <mergeCell ref="A175:A178"/>
    <mergeCell ref="A179:B179"/>
    <mergeCell ref="A180:A186"/>
    <mergeCell ref="A187:B187"/>
    <mergeCell ref="A85:H85"/>
    <mergeCell ref="A86:A88"/>
    <mergeCell ref="A89:B89"/>
    <mergeCell ref="A90:A96"/>
    <mergeCell ref="A97:B97"/>
    <mergeCell ref="A170:A171"/>
    <mergeCell ref="A172:B172"/>
    <mergeCell ref="A173:B173"/>
    <mergeCell ref="A188:A189"/>
    <mergeCell ref="A190:B190"/>
    <mergeCell ref="A191:B191"/>
    <mergeCell ref="A154:B154"/>
    <mergeCell ref="A155:H155"/>
    <mergeCell ref="A156:A160"/>
    <mergeCell ref="A161:B161"/>
    <mergeCell ref="A162:A168"/>
    <mergeCell ref="A169:B169"/>
    <mergeCell ref="A210:H210"/>
    <mergeCell ref="A211:A213"/>
    <mergeCell ref="A214:B214"/>
    <mergeCell ref="A215:A221"/>
    <mergeCell ref="A222:B222"/>
    <mergeCell ref="A223:B223"/>
    <mergeCell ref="A174:H174"/>
    <mergeCell ref="A226:B226"/>
    <mergeCell ref="A193:A195"/>
    <mergeCell ref="A196:B196"/>
    <mergeCell ref="A197:A203"/>
    <mergeCell ref="A204:B204"/>
    <mergeCell ref="A205:A206"/>
    <mergeCell ref="A225:B225"/>
    <mergeCell ref="A207:B207"/>
    <mergeCell ref="A208:B208"/>
  </mergeCells>
  <pageMargins left="0.31496062992125984" right="0.19685039370078741" top="0.15748031496062992" bottom="0.15748031496062992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 январь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Кузьмин</dc:creator>
  <cp:lastModifiedBy>Антон Кузьмин</cp:lastModifiedBy>
  <dcterms:created xsi:type="dcterms:W3CDTF">2023-04-02T10:07:08Z</dcterms:created>
  <dcterms:modified xsi:type="dcterms:W3CDTF">2023-04-02T10:07:40Z</dcterms:modified>
</cp:coreProperties>
</file>